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-zv2\мои документы\_ИНИЦИАТИВНОЕ БЮДЖЕТИРОВАНИЕ\НАША ИНИЦИАТИВА\ПРОЕКТЫ ИБ в УР 2023 год\Отчеты\отчет на 01.01.2024\"/>
    </mc:Choice>
  </mc:AlternateContent>
  <xr:revisionPtr revIDLastSave="0" documentId="13_ncr:1_{DB51F348-E03C-41D4-A1A0-6796DE9AC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амятник (д.Пазял)" sheetId="2" r:id="rId1"/>
    <sheet name="Парк Победы (д.Ныша)" sheetId="3" r:id="rId2"/>
    <sheet name="беседка (д.Чежебаш)" sheetId="4" r:id="rId3"/>
    <sheet name="изгородь (д.Сосмак)" sheetId="8" r:id="rId4"/>
    <sheet name="памятник (с.М.Воложикья)" sheetId="9" r:id="rId5"/>
    <sheet name="замена кресел (д.В.Юри)" sheetId="11" r:id="rId6"/>
    <sheet name="беговая дорожка (д.М.Сюга)" sheetId="12" r:id="rId7"/>
    <sheet name="беговая дорожка (с.Горняк)" sheetId="13" r:id="rId8"/>
    <sheet name="ремонт полов (д.Н.Бия)" sheetId="14" r:id="rId9"/>
    <sheet name="детская спортплощадка (с.Б.Уча)" sheetId="15" r:id="rId10"/>
    <sheet name="зона отдыха (д.Бальзяшур)" sheetId="16" r:id="rId11"/>
  </sheets>
  <calcPr calcId="191029"/>
</workbook>
</file>

<file path=xl/calcChain.xml><?xml version="1.0" encoding="utf-8"?>
<calcChain xmlns="http://schemas.openxmlformats.org/spreadsheetml/2006/main">
  <c r="G32" i="2" l="1"/>
  <c r="F31" i="11"/>
  <c r="F32" i="11"/>
  <c r="F33" i="11"/>
  <c r="I59" i="4"/>
  <c r="H62" i="16"/>
  <c r="F62" i="16"/>
  <c r="I61" i="16"/>
  <c r="I60" i="16"/>
  <c r="I59" i="16"/>
  <c r="I58" i="16"/>
  <c r="I57" i="16"/>
  <c r="I56" i="16"/>
  <c r="I62" i="16" s="1"/>
  <c r="H44" i="16"/>
  <c r="H41" i="16" s="1"/>
  <c r="H43" i="16"/>
  <c r="G41" i="16"/>
  <c r="C41" i="16"/>
  <c r="F34" i="16"/>
  <c r="G34" i="16" s="1"/>
  <c r="I34" i="16" s="1"/>
  <c r="F31" i="16"/>
  <c r="G31" i="16" s="1"/>
  <c r="I31" i="16" s="1"/>
  <c r="C29" i="16"/>
  <c r="F33" i="16" s="1"/>
  <c r="G33" i="16" s="1"/>
  <c r="I33" i="16" s="1"/>
  <c r="O23" i="16"/>
  <c r="I23" i="16"/>
  <c r="C23" i="16"/>
  <c r="H62" i="15"/>
  <c r="F62" i="15"/>
  <c r="I61" i="15"/>
  <c r="I60" i="15"/>
  <c r="I59" i="15"/>
  <c r="I58" i="15"/>
  <c r="I57" i="15"/>
  <c r="I56" i="15"/>
  <c r="I62" i="15" s="1"/>
  <c r="H44" i="15"/>
  <c r="H43" i="15"/>
  <c r="H41" i="15"/>
  <c r="G41" i="15"/>
  <c r="C41" i="15"/>
  <c r="I34" i="15"/>
  <c r="F34" i="15"/>
  <c r="I33" i="15"/>
  <c r="F33" i="15"/>
  <c r="I32" i="15"/>
  <c r="F32" i="15"/>
  <c r="F31" i="15"/>
  <c r="G31" i="15" s="1"/>
  <c r="I31" i="15" s="1"/>
  <c r="O23" i="15"/>
  <c r="I23" i="15"/>
  <c r="C23" i="15"/>
  <c r="H62" i="14"/>
  <c r="F62" i="14"/>
  <c r="I61" i="14"/>
  <c r="I60" i="14"/>
  <c r="I59" i="14"/>
  <c r="I58" i="14"/>
  <c r="I57" i="14"/>
  <c r="I56" i="14"/>
  <c r="I62" i="14" s="1"/>
  <c r="H44" i="14"/>
  <c r="H41" i="14" s="1"/>
  <c r="H43" i="14"/>
  <c r="G41" i="14"/>
  <c r="C41" i="14"/>
  <c r="I34" i="14"/>
  <c r="F34" i="14"/>
  <c r="I33" i="14"/>
  <c r="F33" i="14"/>
  <c r="I32" i="14"/>
  <c r="F32" i="14"/>
  <c r="I31" i="14"/>
  <c r="F31" i="14"/>
  <c r="F29" i="14" s="1"/>
  <c r="O23" i="14"/>
  <c r="I23" i="14"/>
  <c r="C23" i="14"/>
  <c r="H62" i="13"/>
  <c r="F62" i="13"/>
  <c r="I61" i="13"/>
  <c r="I60" i="13"/>
  <c r="I59" i="13"/>
  <c r="I58" i="13"/>
  <c r="I57" i="13"/>
  <c r="I56" i="13"/>
  <c r="I62" i="13" s="1"/>
  <c r="H44" i="13"/>
  <c r="H43" i="13"/>
  <c r="H41" i="13"/>
  <c r="G41" i="13"/>
  <c r="C41" i="13"/>
  <c r="G34" i="13"/>
  <c r="I34" i="13" s="1"/>
  <c r="F34" i="13"/>
  <c r="F33" i="13"/>
  <c r="G33" i="13" s="1"/>
  <c r="I33" i="13" s="1"/>
  <c r="F32" i="13"/>
  <c r="G32" i="13" s="1"/>
  <c r="I32" i="13" s="1"/>
  <c r="G31" i="13"/>
  <c r="I31" i="13" s="1"/>
  <c r="F31" i="13"/>
  <c r="F29" i="13" s="1"/>
  <c r="O23" i="13"/>
  <c r="I23" i="13"/>
  <c r="C23" i="13"/>
  <c r="H62" i="12"/>
  <c r="F62" i="12"/>
  <c r="I61" i="12"/>
  <c r="I60" i="12"/>
  <c r="I59" i="12"/>
  <c r="I58" i="12"/>
  <c r="I57" i="12"/>
  <c r="I56" i="12"/>
  <c r="I62" i="12" s="1"/>
  <c r="H44" i="12"/>
  <c r="H41" i="12" s="1"/>
  <c r="H43" i="12"/>
  <c r="G41" i="12"/>
  <c r="C41" i="12"/>
  <c r="I34" i="12"/>
  <c r="I33" i="12"/>
  <c r="I32" i="12"/>
  <c r="C29" i="12"/>
  <c r="F33" i="12" s="1"/>
  <c r="O23" i="12"/>
  <c r="I23" i="12"/>
  <c r="C23" i="12"/>
  <c r="F32" i="16" l="1"/>
  <c r="G32" i="16" s="1"/>
  <c r="I32" i="16" s="1"/>
  <c r="F29" i="15"/>
  <c r="F34" i="12"/>
  <c r="F31" i="12"/>
  <c r="F32" i="12"/>
  <c r="F29" i="16" l="1"/>
  <c r="G31" i="12"/>
  <c r="I31" i="12" s="1"/>
  <c r="F29" i="12"/>
  <c r="H62" i="3" l="1"/>
  <c r="F62" i="3"/>
  <c r="I61" i="3"/>
  <c r="I60" i="3"/>
  <c r="I59" i="3"/>
  <c r="I58" i="3"/>
  <c r="I57" i="3"/>
  <c r="I56" i="3"/>
  <c r="I62" i="3" s="1"/>
  <c r="H44" i="3"/>
  <c r="H43" i="3"/>
  <c r="H41" i="3" s="1"/>
  <c r="G41" i="3"/>
  <c r="C41" i="3"/>
  <c r="I34" i="3"/>
  <c r="I33" i="3"/>
  <c r="F33" i="3"/>
  <c r="I32" i="3"/>
  <c r="C29" i="3"/>
  <c r="F32" i="3" s="1"/>
  <c r="O23" i="3"/>
  <c r="I23" i="3"/>
  <c r="C23" i="3"/>
  <c r="F34" i="3" l="1"/>
  <c r="F31" i="3"/>
  <c r="G31" i="3" l="1"/>
  <c r="I31" i="3" s="1"/>
  <c r="F29" i="3"/>
  <c r="F32" i="4" l="1"/>
  <c r="F33" i="4"/>
  <c r="G33" i="4" s="1"/>
  <c r="F34" i="4"/>
  <c r="G34" i="4" s="1"/>
  <c r="F31" i="4"/>
  <c r="G31" i="4" s="1"/>
  <c r="C29" i="11" l="1"/>
  <c r="C29" i="9"/>
  <c r="C29" i="2"/>
  <c r="C29" i="8"/>
  <c r="F34" i="8" l="1"/>
  <c r="F33" i="8"/>
  <c r="F32" i="8"/>
  <c r="F31" i="8"/>
  <c r="F33" i="2"/>
  <c r="G33" i="2" s="1"/>
  <c r="F32" i="2"/>
  <c r="F34" i="2"/>
  <c r="G34" i="2" s="1"/>
  <c r="F31" i="2"/>
  <c r="G31" i="2" s="1"/>
  <c r="F32" i="9"/>
  <c r="F31" i="9"/>
  <c r="F33" i="9"/>
  <c r="F34" i="9"/>
  <c r="C29" i="4" l="1"/>
  <c r="I57" i="11" l="1"/>
  <c r="H62" i="11"/>
  <c r="F62" i="11"/>
  <c r="I61" i="11"/>
  <c r="I60" i="11"/>
  <c r="I59" i="11"/>
  <c r="I58" i="11"/>
  <c r="I56" i="11"/>
  <c r="H44" i="11"/>
  <c r="H43" i="11"/>
  <c r="G41" i="11"/>
  <c r="C41" i="11"/>
  <c r="F34" i="11"/>
  <c r="I34" i="11" s="1"/>
  <c r="I32" i="11"/>
  <c r="I31" i="11"/>
  <c r="O23" i="11"/>
  <c r="I23" i="11"/>
  <c r="C23" i="11"/>
  <c r="I58" i="9"/>
  <c r="H62" i="9"/>
  <c r="F62" i="9"/>
  <c r="I61" i="9"/>
  <c r="I60" i="9"/>
  <c r="I59" i="9"/>
  <c r="I57" i="9"/>
  <c r="I56" i="9"/>
  <c r="H44" i="9"/>
  <c r="H43" i="9"/>
  <c r="G41" i="9"/>
  <c r="C41" i="9"/>
  <c r="G34" i="9"/>
  <c r="I34" i="9" s="1"/>
  <c r="G33" i="9"/>
  <c r="I33" i="9" s="1"/>
  <c r="G32" i="9"/>
  <c r="I32" i="9" s="1"/>
  <c r="G31" i="9"/>
  <c r="I31" i="9" s="1"/>
  <c r="O23" i="9"/>
  <c r="I23" i="9"/>
  <c r="C23" i="9"/>
  <c r="I59" i="8"/>
  <c r="I57" i="8"/>
  <c r="H62" i="8"/>
  <c r="F62" i="8"/>
  <c r="I61" i="8"/>
  <c r="I60" i="8"/>
  <c r="I58" i="8"/>
  <c r="I56" i="8"/>
  <c r="H44" i="8"/>
  <c r="H43" i="8"/>
  <c r="G41" i="8"/>
  <c r="C41" i="8"/>
  <c r="I34" i="8"/>
  <c r="I33" i="8"/>
  <c r="I31" i="8"/>
  <c r="O23" i="8"/>
  <c r="I23" i="8"/>
  <c r="C23" i="8"/>
  <c r="H62" i="4"/>
  <c r="F62" i="4"/>
  <c r="I61" i="4"/>
  <c r="I60" i="4"/>
  <c r="I58" i="4"/>
  <c r="I57" i="4"/>
  <c r="I56" i="4"/>
  <c r="H44" i="4"/>
  <c r="H43" i="4"/>
  <c r="G41" i="4"/>
  <c r="C41" i="4"/>
  <c r="O23" i="4"/>
  <c r="I23" i="4"/>
  <c r="C23" i="4"/>
  <c r="I57" i="2"/>
  <c r="H62" i="2"/>
  <c r="F62" i="2"/>
  <c r="I61" i="2"/>
  <c r="I60" i="2"/>
  <c r="I59" i="2"/>
  <c r="I58" i="2"/>
  <c r="I56" i="2"/>
  <c r="H44" i="2"/>
  <c r="H43" i="2"/>
  <c r="G41" i="2"/>
  <c r="C41" i="2"/>
  <c r="I33" i="2"/>
  <c r="I32" i="2"/>
  <c r="O23" i="2"/>
  <c r="I23" i="2"/>
  <c r="C23" i="2"/>
  <c r="I34" i="4" l="1"/>
  <c r="I33" i="4"/>
  <c r="I32" i="4"/>
  <c r="I32" i="8"/>
  <c r="F29" i="11"/>
  <c r="F29" i="9"/>
  <c r="F29" i="4"/>
  <c r="I62" i="11"/>
  <c r="H41" i="11"/>
  <c r="I33" i="11"/>
  <c r="I62" i="9"/>
  <c r="H41" i="9"/>
  <c r="I62" i="8"/>
  <c r="H41" i="8"/>
  <c r="F29" i="8"/>
  <c r="I62" i="4"/>
  <c r="H41" i="4"/>
  <c r="I31" i="4"/>
  <c r="I62" i="2"/>
  <c r="H41" i="2"/>
  <c r="I31" i="2"/>
  <c r="F29" i="2" l="1"/>
  <c r="I34" i="2"/>
</calcChain>
</file>

<file path=xl/sharedStrings.xml><?xml version="1.0" encoding="utf-8"?>
<sst xmlns="http://schemas.openxmlformats.org/spreadsheetml/2006/main" count="1236" uniqueCount="173">
  <si>
    <t xml:space="preserve">Раздел 1. </t>
  </si>
  <si>
    <t>Примечание</t>
  </si>
  <si>
    <t>всего</t>
  </si>
  <si>
    <t>в том числе</t>
  </si>
  <si>
    <t>за счет бюджета Удмуртской Республики</t>
  </si>
  <si>
    <t>за счет  бюджета муниципального образования</t>
  </si>
  <si>
    <t xml:space="preserve">Стоимость проекта, </t>
  </si>
  <si>
    <t>в том числе:</t>
  </si>
  <si>
    <t xml:space="preserve">Финансирование за счет  бюджета муниципального образования </t>
  </si>
  <si>
    <t>Наименование</t>
  </si>
  <si>
    <t>Причины отклонения</t>
  </si>
  <si>
    <t>Виды работ (услуг)</t>
  </si>
  <si>
    <t>Разработка и проверка технической документации</t>
  </si>
  <si>
    <t>Приобретение оборудования (кроме того, которое учтено в строке «ремонтно-строительные работы»)</t>
  </si>
  <si>
    <t>Строительный контроль</t>
  </si>
  <si>
    <t>Прочие расходы</t>
  </si>
  <si>
    <t>Итого</t>
  </si>
  <si>
    <t>6. Дата:</t>
  </si>
  <si>
    <t xml:space="preserve">7. К отчету прилагаются копии документов, подтверждающих фактические расходы.⃰  ⃰  </t>
  </si>
  <si>
    <t>М.П.</t>
  </si>
  <si>
    <t>Дата</t>
  </si>
  <si>
    <t>№ п/п</t>
  </si>
  <si>
    <t xml:space="preserve">Раздел 2. </t>
  </si>
  <si>
    <t xml:space="preserve">Факт, руб. </t>
  </si>
  <si>
    <t xml:space="preserve">Отклонение, руб. </t>
  </si>
  <si>
    <t>(расшифровка подписи)</t>
  </si>
  <si>
    <t xml:space="preserve"> </t>
  </si>
  <si>
    <r>
      <t xml:space="preserve"> </t>
    </r>
    <r>
      <rPr>
        <sz val="9"/>
        <color theme="1"/>
        <rFont val="Times New Roman"/>
        <family val="1"/>
        <charset val="204"/>
      </rPr>
      <t>(подпись)</t>
    </r>
    <r>
      <rPr>
        <sz val="11"/>
        <color theme="1"/>
        <rFont val="Times New Roman"/>
        <family val="1"/>
        <charset val="204"/>
      </rPr>
      <t xml:space="preserve">                                 </t>
    </r>
  </si>
  <si>
    <t>(телефон)</t>
  </si>
  <si>
    <t>Приобретение материалов (кроме тех, которые учтены в строке «ремонтно-строительные работы»)</t>
  </si>
  <si>
    <t xml:space="preserve">Сумма возврата, руб. </t>
  </si>
  <si>
    <t>______________________________________________________________________________________________________________________________________________________________________________________________</t>
  </si>
  <si>
    <t>Нарастающим итогом по состоянию на:</t>
  </si>
  <si>
    <r>
      <t>ввода объекта в эксплуатацию  –</t>
    </r>
    <r>
      <rPr>
        <b/>
        <sz val="12"/>
        <color rgb="FF92D050"/>
        <rFont val="Times New Roman"/>
        <family val="1"/>
        <charset val="204"/>
      </rPr>
      <t/>
    </r>
  </si>
  <si>
    <t xml:space="preserve">«УТВЕРЖДЕНА
приказом 
Министерства финансов 
Удмуртской Республики
от  «6» мая 2022 года № 153
</t>
  </si>
  <si>
    <t xml:space="preserve">Форма отчета
об использовании иного межбюджетного трансферта из бюджета Удмуртской Республики бюджету муниципального образования в Удмуртской Республике на софинансирование инициативного проекта, выдвигаемого для получения финансовой поддержки за счет межбюджетных трансфертов из бюджета Удмуртской Республики </t>
  </si>
  <si>
    <t>Наименование муниципального образования в Удмуртской Республике:</t>
  </si>
  <si>
    <t>Наименование инициативного проекта выдвигаемого для получения финансовой поддержки за счет межбюджетных трансфертов из бюджета Удмуртской Республики</t>
  </si>
  <si>
    <t>Предусмотрено денежных средств на реализацию инициативного проекта выдвигаемого для получения финансовой поддержки за счет межбюджетных трансфертов из бюджета Удмуртской Республики,  по Соглашению,  руб.</t>
  </si>
  <si>
    <t xml:space="preserve">Поступило денежных средств в бюджет муниципального образования 
на реализацию инициативного проекта, выдвигаемого для получения финансовой поддержки за счет межбюджетных трансфертов из бюджета Удмуртской Республики,  руб.
</t>
  </si>
  <si>
    <t xml:space="preserve">за счет инициативных платежей  жителей </t>
  </si>
  <si>
    <t xml:space="preserve">Заключено муниципальных контрактов (принято обязательств по оплате) в целях реализации инициативного проекта, выдвигаемого для получения финансовой поддержки за счет межбюджетных трансфертов из бюджета Удмуртской Республики, руб. </t>
  </si>
  <si>
    <t xml:space="preserve">Кассовый расход денежных средств 
на реализацию инициативного проекта, выдвигаемого для получения финансовой поддержки за счет межбюджетных трансфертов из бюджета Удмуртской Республики,  руб.
</t>
  </si>
  <si>
    <t xml:space="preserve">Источники финансирования инициативного проекта </t>
  </si>
  <si>
    <t xml:space="preserve">Предусмотрено по Соглашению, руб.  </t>
  </si>
  <si>
    <t>Размер от стоимости инициативного проекта,%</t>
  </si>
  <si>
    <t xml:space="preserve"> Общая стоимость инициативного проекта в результате проведения конкурсных процедур, руб. </t>
  </si>
  <si>
    <t xml:space="preserve">Иной межбюджетный трансферт из бюджета УР </t>
  </si>
  <si>
    <t>Финансирование  за счет инициативных платежей жителей</t>
  </si>
  <si>
    <t xml:space="preserve">План в соответствии с заявкой администрации муниципального образования, поданной в текущем году для участия в конкурсном отборе  инициативных проектов, выдвигаемых  для получения финансовой поддержки за счет межбюджетных трансфертов из бюджета Удмуртской Республики, руб. </t>
  </si>
  <si>
    <t>Имущественное и (или) трудовое участие всего,</t>
  </si>
  <si>
    <t>участие жителей</t>
  </si>
  <si>
    <t>2.1. Жители:</t>
  </si>
  <si>
    <t xml:space="preserve">3. Перечень мероприятий по реализации инициативного проекта, выдвигаемого для получения финансовой поддержки за счет межбюджетных трансфертов из бюджета Удмуртской Республики:
</t>
  </si>
  <si>
    <t xml:space="preserve">Описание </t>
  </si>
  <si>
    <t xml:space="preserve">План в соответствии с заявкой администрации муниципального образования поданной в текущем году для участия в конкурсном отборе инициативных проектов, выдвигаемых  для получения финансовой поддержки за счет межбюджетных трансфертов из бюджета Удмуртской Республики, 
руб.
</t>
  </si>
  <si>
    <t>Кассовый расход, руб.</t>
  </si>
  <si>
    <t>Ремонтно-строительные работы (в соответствии со сметой)</t>
  </si>
  <si>
    <t xml:space="preserve">4. К отчету прилагаются фотографии объекта по итогам реализации инициативного проекта, выдвигаемого для получения финансовой поддержки за счет межбюджетных трансфертов из бюджета Удмуртской Республики, документы (включая фотографии), отражающие участие жителей муниципального образования и организаций в безвозмездных работах и услугах, и их результаты. </t>
  </si>
  <si>
    <t>5. Сведения об итогах реализации инициативного проекта, выдвигаемого для получения финансовой поддержки за счет межбюджетных трансфертов из бюджета Удмуртской Республики:</t>
  </si>
  <si>
    <t xml:space="preserve">5.2. Если инициативный проект выполнен частично, то что именно, в каком объеме и по какой причине не было выполнено:
</t>
  </si>
  <si>
    <t>начала осуществления инициативного проекта, выдвигаемого для получения финансовой поддержки за счет межбюджетных трансфертов из бюджета Удмуртской Республики -</t>
  </si>
  <si>
    <t xml:space="preserve">                                                    года.⃰  ⃰</t>
  </si>
  <si>
    <t xml:space="preserve">1. Сведения об использовании иного межбюджетного трансферта из бюджета Удмуртской Республики бюджету муниципального образования в Удмуртской Республике на софинансирование инициативного проекта, выдвигаемого для получения финансовой поддержки за счет межбюджетных трансфертов из бюджета Удмуртской Республики , в соответствии с соглашением о предоставлении иного межбюджетного трансферта из бюджета Удмуртской Республики бюджету муниципального образования в Удмуртской Республике на софинансирование инициативного проекта, выдвигаемого для получения финансовой поддержки за счет межбюджетных трансфертов из бюджета Удмуртской Республики (далее - Соглашение): 
</t>
  </si>
  <si>
    <t>2. Сведения о сумме возврата неиспользованного остатка ного межбюджетного трансферта из бюджета Удмуртской Республики бюджету муниципального образования в Удмуртской Республике на софинансирование инициативного проекта, выдвигаемого для получения финансовой поддержки за счет межбюджетных трансфертов из бюджета Удмуртской Республики:**</t>
  </si>
  <si>
    <t xml:space="preserve">** Отчетные данные предоставляются по итогам реализации инициативного проекта, выдвигаемого для получения финансовой поддержки за счет межбюджетных трансфертов из бюджета Удмуртской Республики
</t>
  </si>
  <si>
    <t>⃰ Указываются реквизиты акта ввода в эксплуатацию, акта выполненных работ, документа, подтверждающего поставку</t>
  </si>
  <si>
    <t xml:space="preserve">5.1. Объект, включенный в инициативный проект                </t>
  </si>
  <si>
    <t xml:space="preserve">за счет инициативных платежей  населения муниципального образования (далее- жители) </t>
  </si>
  <si>
    <t>за счет инициативных платежей  юридических лиц, индивидуальных предпринимателей, крестьянских (фермерских) хозяйств, физических лиц</t>
  </si>
  <si>
    <t>Финансирование за счет инициативных платежей  юридических лиц, индивидуальных предпринимателей, крестьянских (фермерских) хозяйств, физических лиц</t>
  </si>
  <si>
    <t>участие иных заинтересованных лиц</t>
  </si>
  <si>
    <t>2.2. Иные заинтересованные лица:</t>
  </si>
  <si>
    <t>1. Сведения об объемах имущественного и (или) трудового участия жителей, иных заинтересованных лиц в инициативный проект, выдвигаемый для получения финансовой поддержки за счет межбюджетных трансфертов из бюджета Удмуртской Республики:</t>
  </si>
  <si>
    <t>2. Описание имущественного и (или) трудового участия жителей, иных заинтересованных лиц в инициативный проект, выдвигаемый для получения финансовой поддержки за счет межбюджетных трансфертов из бюджета Удмуртской Республики:</t>
  </si>
  <si>
    <t>Муниципальное образование "Муниципальный округ Можгинский район Удмуртской Республики"</t>
  </si>
  <si>
    <r>
      <t xml:space="preserve">Начальник Управления финансов             </t>
    </r>
    <r>
      <rPr>
        <b/>
        <sz val="12"/>
        <color theme="1"/>
        <rFont val="Times New Roman"/>
        <family val="1"/>
        <charset val="204"/>
      </rPr>
      <t>___________                        _</t>
    </r>
    <r>
      <rPr>
        <u/>
        <sz val="12"/>
        <color theme="1"/>
        <rFont val="Times New Roman"/>
        <family val="1"/>
        <charset val="204"/>
      </rPr>
      <t>С.К.Заглядина</t>
    </r>
    <r>
      <rPr>
        <b/>
        <sz val="12"/>
        <color theme="1"/>
        <rFont val="Times New Roman"/>
        <family val="1"/>
        <charset val="204"/>
      </rPr>
      <t>_________</t>
    </r>
  </si>
  <si>
    <r>
      <t xml:space="preserve">Глава муниципального образования       </t>
    </r>
    <r>
      <rPr>
        <b/>
        <sz val="12"/>
        <color rgb="FF92D05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___________                       _</t>
    </r>
    <r>
      <rPr>
        <u/>
        <sz val="12"/>
        <color theme="1"/>
        <rFont val="Times New Roman"/>
        <family val="1"/>
        <charset val="204"/>
      </rPr>
      <t>А.Г. Васильев</t>
    </r>
    <r>
      <rPr>
        <b/>
        <sz val="12"/>
        <color theme="1"/>
        <rFont val="Times New Roman"/>
        <family val="1"/>
        <charset val="204"/>
      </rPr>
      <t>_________</t>
    </r>
  </si>
  <si>
    <r>
      <t xml:space="preserve">Исполнитель                                           </t>
    </r>
    <r>
      <rPr>
        <b/>
        <sz val="12"/>
        <rFont val="Times New Roman"/>
        <family val="1"/>
        <charset val="204"/>
      </rPr>
      <t xml:space="preserve"> ___________                       __</t>
    </r>
    <r>
      <rPr>
        <u/>
        <sz val="12"/>
        <rFont val="Times New Roman"/>
        <family val="1"/>
        <charset val="204"/>
      </rPr>
      <t>И.П. Вихарева</t>
    </r>
    <r>
      <rPr>
        <b/>
        <sz val="12"/>
        <rFont val="Times New Roman"/>
        <family val="1"/>
        <charset val="204"/>
      </rPr>
      <t xml:space="preserve">___________                    </t>
    </r>
    <r>
      <rPr>
        <u/>
        <sz val="12"/>
        <rFont val="Times New Roman"/>
        <family val="1"/>
        <charset val="204"/>
      </rPr>
      <t>8(34139)3-02-24</t>
    </r>
    <r>
      <rPr>
        <b/>
        <sz val="12"/>
        <rFont val="Times New Roman"/>
        <family val="1"/>
        <charset val="204"/>
      </rPr>
      <t>______</t>
    </r>
  </si>
  <si>
    <t>Обустройство территории памятника погибшим в годы Отечественной войны 1941-1945 г.г. в д.Пазял Можгинского района УР</t>
  </si>
  <si>
    <t>1. Демонтаж тротуарной плитки (18 кв.м); 2. Демонтаж фундамента памятника (30 кв.м.); 3. Демонтаж скульптуры памятника (8 чел.час); 4. Изготовление скамеек (2шт.); 5. Устройство выравнивающих и подстилающих слоев основания (57 кв.м); 6. Устройство покрытий тротуаров из бетонной плитки "Брусчатка" (57 кв.м); 7. Установка бортовых камней (39шт.); 8. Устройство железобетонных фундаментов общего назначения (8 чел.час); 9. Вазоны уличные (4шт.); 10. Электроды (1 уп.); 11. Болты (1 кг).</t>
  </si>
  <si>
    <t>1. Песок строительный (15 куб.м); 2. Щебень фракции 20*40 (18,8 тонн); 3. Плитка бетонная тротуарная, декоративная "Брусчатка" (58 кв.м); 4. Камни бортовые тротуарные (39шт.); 5. Сетка арматурная, сварная (300кг); 6. Смесь бетонная (26,4 тонн); 7. Плита гранитная (4 кв.м); 8. Геотекстиль нетканный (69,3 кв.м); 9. Плитка для облицовки (40 кв.м); 10. Труба профильная для изготовления скамейки 15*15*1,5 (2 шт.); 11. Труба профильная для изготовления скамейки 20*20*2 (2 шт.); 12. Планки деревянные для скамейки (6 шт.); 13. Услуги КАМАЗ, автокран (5 часов); 14. Услуги КАМАЗ, самосвал (4 часа); 15. Услуги погрузчика (6 часов); 16. Услуги по доставке материалов на грузовом автотранспорте от г. Можга до д.Пазял (50 км); 17. Гравировка на камне (нанесение 2468 знаков и букв).</t>
  </si>
  <si>
    <t>Благоустройство Парка Победы в деревне Ныша Можгинского района</t>
  </si>
  <si>
    <t>1. Электромонтажные  работы с материалами; 2. Расчистка территории от мелколесья; 3. Скашивание травы; 4. Рагрузка и установка скамеек; 5. Посадка деревьев; 6. Изготовление и монтаж каркаса входной группы под объемные буквы (с материалом).</t>
  </si>
  <si>
    <t>Изготовление и установка стендов в Парк Победы д.Ныша Можгинского района.</t>
  </si>
  <si>
    <t>Устройство беседки в деревне Чежебаш Можгинского района Удмуртской Республики</t>
  </si>
  <si>
    <t>1. Подготовка основания, выравнивание площадки ручным способом; 2. Бурение ям глубиной до 2 м бурильно-крановыми машинами: на тракторе, группа грунтов 2; 3. Монтаж мелких металлоконструкций массой до 10 кг (Сталь листовая горячетканная толщиной 5 мм, размер 1500х6000 мм из стали марки 09Г2С, ГОСТ 14637-89/19903-74; 4.Установка стальных конструкций, остающихся в теле бетона (Трубы 76х4 ГОСТ 10704-91, 10705-80В Сталь 20); 5. Приготовление легкого бетона: конструкционно-теплоизоляционного класса В 3,5; 6. Заполнение бетоном отдельных мест в перекрытиях.</t>
  </si>
  <si>
    <t>1. Устройство железобетонных фундаментов общего назначения объемом: до 5 куб.м; 2. Кладка печей, очагов: пищеварочных с топкой под дрова; 3. Установка плиты однокомфорочной П1-6 (600*600); 4. Установка двери топочной ДТ-5 270*370; 5. Установка задвижки ЗВ-6 390*265; 6. Установка Задвижки ЗВ-3 390*190 (240*130); 7. Установка Решетки колосниковая РУ-3 350*200; 8.Установка Дверки поддувальная ДП-1 (150*160); 9. Кладка дымовых кирпичных труб.</t>
  </si>
  <si>
    <t>1) Установка элементов каркаса: из брусьев; 2) Устройство покрытий: дощатых толщиной 36мм; 3) Устройство покрытий: из плит древесностружечных; 4) Обшивка каркасных стен: плитами древесностружечными 16мм; 5) Наружная облицовка поверхности стен в вертикальном исполнении по металлическому каркасу ( с его устройством) металлосайдингом без пароизоляционного слоя; 6) Покрытия зданий с повышенными архитектурными требованиями сайдинг стальной с полимерным покрытием; 7) Облицовка: дверных проемов в наружных стенах откосной планкой из оцинкованной стали с полимерным покрытием с установкой наличников из оцинкованной стали с полимерным покрытием; 8) 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покрытием; 9) Установка стропил; 10) Подшивка потолков: плитами древесноволокнистыми твердыми толщиной 5 мм; 11) Монтаж кровли из профилированного листа для объектов непроизводственного назначения: средней сложности; 12) Устройство желобов: подвесных; 13) Устройство металлической водосточной системы: колен; 14) Устройство металлической водосточной системы: воронок; 15) Устройство металлической водосточной системы: прямых звеньев труб; 16) Установка в жилых и общественных зданиях оконных блоков из ПВХ профилей: поворотных (откидных, поворотно- откидных) с площадью проема более 2 кв.м двухстворчатых; 17) Установка в жилых и общественных зданиях оконных блоков из ПВХ профилей: глухих с площадью проема до 2 кв.м; 18)Установка блоков из ПВХ в наружных и внутренних дверных проемах: в перегородках и деревянных нерубленных стенах площадью проема до 3 кв.м.</t>
  </si>
  <si>
    <t>Устройство изгороди на кладбище д. Сосмак Можгинского района</t>
  </si>
  <si>
    <t>Монтаж и установка забора</t>
  </si>
  <si>
    <t>Тракторные услуги на демонтаж старого забора, вывоз мусора, выравнивание грунта</t>
  </si>
  <si>
    <t>Приобретение штакетника металлического
Саморезы
Труба буровая D730мм т. 0,5
Труба профильная 40*20*2,0*6000
Электрод ОК46,00 d3мм
Круг отрезной абразивный по металлу 230*1,6*22мм</t>
  </si>
  <si>
    <t>Благоустройство памятника погибшим воинам в годы ВОВ в с. Малая Воложикья Можгинского района Удмуртской Республики</t>
  </si>
  <si>
    <t>Демонтаж плит , кв.м
Благоустройство территории, кв.м
Планировка территории, кв.м</t>
  </si>
  <si>
    <t>Транспортные услуги( по калькуляции), час.
Песок, тонн</t>
  </si>
  <si>
    <t>Замена Театральных кресел в зрительном зале Верхнеюринского ЦСДК</t>
  </si>
  <si>
    <t>Демонтаж старых сидений, штук
Монтаж новых сидений, штук</t>
  </si>
  <si>
    <t>Погрузка старых кресел в тележку, чел.-час
Выгрузка старых сидений из тележки, чел.-час
Утилизация (разбор) старых сидений, чел.-час
Транспортные услуги по доставке старых сидений к месту утилизации (в т.ч. простой трактора во время погрузки и выгрузки), час
Частичный ремонт пола в зрительном зале, чел.-час
Выгрузка новых кресел и складирование в фойе Дома культуры, чел.-час</t>
  </si>
  <si>
    <t>стоимость трехсекционных театральных кресел с доставкой</t>
  </si>
  <si>
    <t>Благоустройство (устройство тротуаров из брусчатки)</t>
  </si>
  <si>
    <t>Приобретение и доставка скамеек на бетонных ножках для Парка Победы в д.Ныша                        - со спинками 12 шт.     - без спинок 6 шт        Урна круглая 2 шт.  Цветочница 2 шт. Объемные буквы (входная группа ПАРК ПОБЕДЫ)</t>
  </si>
  <si>
    <t>18.07.2023 года;</t>
  </si>
  <si>
    <t>31.07.2023 года;</t>
  </si>
  <si>
    <t xml:space="preserve">  не завершен.⃰  </t>
  </si>
  <si>
    <t>10.07.2023 года;</t>
  </si>
  <si>
    <t>10.07.2023  года;</t>
  </si>
  <si>
    <t>Мультимедийная система с караоке (согласно локальному сметному расчету)</t>
  </si>
  <si>
    <t>Приобретение скульптуры солдата из бронзы высотой 240-250 см.</t>
  </si>
  <si>
    <t>Благоустройство памятника погибшим воинам в годы ВОВ в с. Малая Воложикья Можгинского района Удмуртской Республики:
1. Демонтаж защитных ограждений( столбики ограждения);
2.Монтаж защитных ограждений (существующие столбики ограждения);
3.Благоустройство ( устройство бетонной подготовки (под гранитные плиты);
4.Смеси бетонные тяжелого бетона (БСТ)класс В20(М250);
5.Армирование подстилающих слоев и набетонок
6.Сталь арматурная рифленая свариваемая, класс А500С, диаметр 6 мм; 7.Установка гранитных плит (стелл)
8.Гранитные плиты черные 100*50*7 см (Стела); 9.Гранитные плиты черные 120 *60 *7 см (стела)
10.Гравировка (ФИО) на гранитных плитах; 11.Устройство покрытий из гранитных малоразмерных плит
12.Смеси пескоцементные с содержанием цемента до 67%
13.Облицовка стен гранитными плитами полированными толщиной 40 мм при числе плит в 1 кв.м: до 6
14.На каждые 10 мм изменения толщины плит добавлять или исключать к расценкам 15-01-001,15-01-002,15-01-003,15-01-004 при облицовке стен и колонн:гранитом полированным
15.Плитка гранит 60*30*1 см
16.Устройство подстилающих и выравнивающих слоев оснований: из песка (толщ.10 см)
17.Песок природный 2 класс; 18.Устройство бетонной подготовки (толщ 15 см)
19.Смеси бетонные тяжелого бетона (БСТ), класс В20 (М250)
20.Армирование подстилающих слоев и набетонок
21.Сталь арматурная рифленая свариваемая, класс А500С, диаметр 6 мм
22.Устройство покрытий из плит керамогранитных размеров 40*40 см
23.Состав грунтовочный глубокого проникновения
24.Клей для плитки (сухая смесь)
25.Плитка керамогранитная, неполированная, размер 300*300 мм
26.Устройство стяжек:бетонных толщиной 20 мм
27.Смеси бетонные тяжелого бетона (БСТ), класс В15 (М200)
28.Устройство покрытий из плит керамогранитных размером 40*40 см
29.Состав грунтовочный глубокого проникновения
30 Клей для плитки (сухая смесь)
31.Плитка керамогранитная , неполированная, размер 300*300 мм
32.Шпаклевка памятника
33.Улучшенная штукатурка памятника
34.Окраска фасадов с лесов с подготовкой поверхности:перхлорвиниловая
35.Эмаль перхлорвиниловая фасадная ХВ-161
36.Установка памятника "Солдат" ( прим.Установка колонн прямоугольного сечения в стаканы фундаментов зданий при глубине заделки колонн до 0,7 м, масса колонн до 1 т.)</t>
  </si>
  <si>
    <t>01.01.2024г.</t>
  </si>
  <si>
    <t>За счет бюджета муниципаль-ного образования выделено дополнительно 62 775 руб.</t>
  </si>
  <si>
    <t xml:space="preserve">⃰⃰  ⃰ </t>
  </si>
  <si>
    <t xml:space="preserve">завершен полностью. Товарная накладная №464 от 17.10.2023г. на сумму 450 388,0 руб., товарная накладная №44 от 10.10.2023г. на сумму 8 480,0 руб.⃰  </t>
  </si>
  <si>
    <t>10.10.2023 года;</t>
  </si>
  <si>
    <t xml:space="preserve">завершен полностью. Акт о приемке выполненных работ №1 от 31.07.2023г. на сумму 1 040 000,74 руб.⃰  </t>
  </si>
  <si>
    <t xml:space="preserve">            23.10.2023 года.⃰  ⃰</t>
  </si>
  <si>
    <t>09.01.2024г.</t>
  </si>
  <si>
    <t>экономия в результате торгов</t>
  </si>
  <si>
    <t xml:space="preserve">завершен полностью. Акт о приемке выполненных работ №1 от 12.09.2023г. на сумму 1 466 734,49 руб.; счет-фактура и передаточный документ №89 от 02.10.2023г. на сумму 195400,0 руб.; товарная накладная №56 от 30.10.2023г. на сумму 69 480,0 руб.⃰  </t>
  </si>
  <si>
    <t xml:space="preserve">           30.10.2023  года.⃰  ⃰</t>
  </si>
  <si>
    <t xml:space="preserve">                 30.10.2023 года.⃰  ⃰</t>
  </si>
  <si>
    <t>Устройство спортивной беговой дорожки на территории МБОУ "Малосюгинская СОШ" Можгинского района Удмуртской Республики</t>
  </si>
  <si>
    <t>1. Корчевание и вывоз кустарников - 17 шт.; 2. Погрузка и вывоз мусора и земли - 64,3 т.; 3. Посев газонной травы - 901 кв.м; 4. Газонная трава - 45 кг.</t>
  </si>
  <si>
    <t>1. Выравнивание площадей механизированным способом - 901 кв.м; 2. Отсыпка плодородной земли - 45,05 куб.м; 3. Приобретение земли плодородной - 63 куб.м; 4. Планировка основания - 901 кв.м</t>
  </si>
  <si>
    <t>Устройство асфальтированной беговой дорожки, устройство прыжковой ямы</t>
  </si>
  <si>
    <t xml:space="preserve"> завершен полностью. Акт о приемке выполненных работ №1 от 24.08.2023г. на сумму 1 293 500,0 руб.⃰  </t>
  </si>
  <si>
    <t xml:space="preserve"> ⃰  ⃰ </t>
  </si>
  <si>
    <t>13.06.2023 года;</t>
  </si>
  <si>
    <t xml:space="preserve"> 24.08.2023  года.⃰  ⃰</t>
  </si>
  <si>
    <t>Устройство беговой дорожки в Горнякской СОШ</t>
  </si>
  <si>
    <t>подготовка объекта к началу строительных работ демонтаж железных конструкций (спил)
безвозмездный труд с организацией субботника по очистке территории от железных конструкций
предоставление инвентаря и спецодежды (лопаты, мешков, перчаток и т.д.) для строительных работ
предоставление легковых автомобилей для организации субботников
Предоставление экскаватора МТЗ для оборудования дрены, отсыпь щебнем дренажной канавы.</t>
  </si>
  <si>
    <t>Выравнивание грунта вручную при помощи граблей в центре беговой дорожки, посадка газонной травы
Отрезной круг "Зубр"
Пластиковая труба диам.100 мм *3 м
Приобретение щебня (фракция 40*60)
Геотекстиль Дорнит 2х50м
предоставление автотранспорта (трактора МТЗ с телегой) для вывоза строительного мусора на полигон.
Наем роторного культиватора для обработки почвы перед посадкой газонной травы
приобретение газонной травы</t>
  </si>
  <si>
    <t>Устройство беговой дорожки, устройство прыжковой ямы</t>
  </si>
  <si>
    <t xml:space="preserve"> завершен полностью. Акт о приемке выполненных работ №1 от 24.08.2023г. на сумму 1 431 709,60 руб.⃰  </t>
  </si>
  <si>
    <t xml:space="preserve"> ⃰⃰  ⃰ </t>
  </si>
  <si>
    <t xml:space="preserve"> 24.08.2023 года.⃰  ⃰</t>
  </si>
  <si>
    <t>Ремонт полов в сельском доме культуры в д.Новая Бия, Можгинского района, Удмуртской Республики</t>
  </si>
  <si>
    <t>Разборка оснований и покрытия полов: лаг
Перестилка дощатых полов крашеных с укладкой новых лаг и антисептированием
Погрузо-разгрузочные работы при автомобильных перевозках: Погрузка мусора строительного с погрузкой вручную</t>
  </si>
  <si>
    <t>Разборка перегородок: деревянных
Демонтаж дверного блока
Пиломатериал хвойный обрезной
Подвоз строительных материалов, вывоз строительного мусора Т-150</t>
  </si>
  <si>
    <t>1 Устройство оснований полов из плит типа OSB-3 в один слой 83556,49
2 Устройство гетерогенного и гомогенного покрытия на клее со свариванием полотнищ в стыках из линолеума коммерческого гетерогенного: "ТАРКЕТТ CITY" (толщина 2 мм, толщина защитного слоя 0,6 мм, класс 34/43, пож. безопасность Г1, В2, РП1, Д2, Т2) 192628,37
3 Разборка и устройство плинтусов поливинилхлоридных: на винтах самонарезающих 16199,16
4 Устройство желобов: подвесных 3408,4
5 Демонтаж деревянных дверных блоков, установка дверных металлических блоков и дверных деревянных блоков в перегородках 46192,76
6 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 20229,49
7 Облицовка стен отделочными гипсокартонными панелями по готовому деревянному каркасу с креплением шурупами через поливинилхлоридные раскладки с изоляцией матами 43137,17
8 Погрузо-разгрузочные работы при автомобильных перевозках: Погрузка мусора строительного с погрузкой вручную 329,22</t>
  </si>
  <si>
    <t xml:space="preserve"> завершен полностью.⃰  Акт о приемке выполненных работ  №1 от 12.07.2023г. на сумму 405 681,12 руб.</t>
  </si>
  <si>
    <t xml:space="preserve">                        ⃰⃰  ⃰ </t>
  </si>
  <si>
    <t>19.06.2023 года;</t>
  </si>
  <si>
    <t xml:space="preserve">   12.07.2023 года.⃰  ⃰</t>
  </si>
  <si>
    <t>Обустройство детской спортивной площадки</t>
  </si>
  <si>
    <t>Демонтаж шведской стенки, лабиринта, гимнастич.скамейки (3 шт)
Вырезка сухих ветвей деревьев лиственных пород диаметром: более 350 мм при количестве срезанных ветвей более 15 (10 шт)
Посев газонов партерных, мавританских и обыкновенных вручную (365 м2)
Окраска масляными составами ранее окрашенных металлических решеток и оград: без рельефа за 2 раза (8 м2)
Ручная побелка деревьев в возрасте: 6-8 лет (10 шт)
Установка скамеек (4 шт)
Посадка цветов в клумбы, рабатки и вазы-цветочницы: клубневых, луковичных и клубнелуковичных (55 шт)
Устройство беседки (пол,стены - 13 м2))
Окраска эмалевыми составами по дереву с подготовкой поверхности: стен беседки (9 м2)
Уборка опавших листьев при засоренности: средней (251 м2)
Ремонт металлических ограждений: мелкий (6 м2)
Рассада цветов (55 шт)
Металлочерепица "Монтеррей" (4,98 м2)
Эмаль для наружных работ ПФ-115 разной цветности (8 кг)
Газонная трава для спортивных площадок (7,3 кг)</t>
  </si>
  <si>
    <t>Корчевка пней твердых пород вручную с засыпкой ям от корчевки в городских условиях, диаметр пня: до 35 см (7 шт)
Планировка площадей: механизированным способом, группа грунтов 1 (65 м2)
Разборка бортовых камней: на щебеночном основании (3 м)
Подготовка почвы для устройства партерного и обыкновенного газона без внесения растительной земли: механизированным способом (365 м2)
Обрезной пиломатериал (2 м3)
Скамья деревянная на металлическом каркасе (4шт)</t>
  </si>
  <si>
    <t>Устройство спортивной площадки с дорожкой</t>
  </si>
  <si>
    <t>Приобретение ворот с сеткой - 2 шт, стоек баскетбольных, стоек волейбольных с сеткой, стенки для метания со стойкой - 2 шт., воркаут комплекса из шведской стенки и двух турников - 2 шт., скамьи - 2 шт., бума детского - 2 шт..</t>
  </si>
  <si>
    <t xml:space="preserve">завершен полностью. Акт №45 от 31.08.2023г. на сумму 1 135 442,16 руб., товарная накладная №13 от 18.08.2023г. на сумму 331 010,0 руб. ⃰  </t>
  </si>
  <si>
    <t>01.06.2023 года;</t>
  </si>
  <si>
    <t xml:space="preserve">   26.09.2023  года.⃰  ⃰</t>
  </si>
  <si>
    <t>Организация зоны отдыха с беседкой и печью</t>
  </si>
  <si>
    <t>демонтаж ветхого памятника войнам Великой Отечественной войны
Погрузка, выгрузка памятника войнам Великой Отечественной войны на территории кладбища д. Бальзяшур
Предоставление инвентаря и спецодежды (лопаты, перчатки, тросы т.д.)
Аренда отбойного молотка для демонтажа основания памятника</t>
  </si>
  <si>
    <t>Срезка металлических конструкций (арматуры) у основания памятника
Цемент М 500
Песчано-гравийная смесь
Предоставление техники для перевозки памятника ВОВ (трактор МТЗ с телегой)
Планировка грунта грейдером под установку беседки.</t>
  </si>
  <si>
    <t>Установка конструкции беседки, кладка печи, обустройство тротуаров</t>
  </si>
  <si>
    <t>экономия по результатам торгов</t>
  </si>
  <si>
    <t xml:space="preserve">завершен полностью. Акт о приемке выполненных работ №1 от 31.08.2023г. на сумму 376 196,14 руб.⃰  </t>
  </si>
  <si>
    <t>14.07.2023  года;</t>
  </si>
  <si>
    <t xml:space="preserve">                  31.08.2023  года.⃰  ⃰</t>
  </si>
  <si>
    <t>Экономия в результате торгов</t>
  </si>
  <si>
    <t>Не выполнено трудовое участие иных заинтересованных лиц, т.к до 02.11.2023г. не был заключён контракт на приобретение скульптуры солдата. После 02.11.2023г. из-за погодных условий было невозможно произвести трудовое участие  иных заинтересованных лиц.</t>
  </si>
  <si>
    <t>02.11.2023 года;</t>
  </si>
  <si>
    <t xml:space="preserve">За счет бюджета муниципаль-ного образования выделено дополнительно 0,12 руб. </t>
  </si>
  <si>
    <t xml:space="preserve">завершен полностью. Акт о приемке выполненных работ №1 от 31.08.2023г. на сумму 1 025 147,79 руб. руб.; счет-фактура и передаточный документ №460 от 06.12.2023г. на сумму 59 000,0 руб.  ⃰  </t>
  </si>
  <si>
    <t xml:space="preserve">  12.12.2023  года.⃰  ⃰</t>
  </si>
  <si>
    <t>За счет бюджета муниципального образования выделено дополнительно 0,12 руб.</t>
  </si>
  <si>
    <t xml:space="preserve">За счет бюджета муниципального образования выделено дополнительно 0,12 руб., из-за удорожания товара </t>
  </si>
  <si>
    <t xml:space="preserve">                        28.12.2023     года.⃰  ⃰</t>
  </si>
  <si>
    <t xml:space="preserve">    завершен полностью.⃰  Передаточный документ (акт)  №138 от 25.12.2023г. на сумму 193200,03 руб., передаточный документ (акт)  №137 от 25.12.2023г. на сумму 579600,09 руб.</t>
  </si>
  <si>
    <t>Реализация проекта в 2024 году</t>
  </si>
  <si>
    <t>реализация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</si>
</sst>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#,##0.00_ ;\-#,##0.00\ "/>
    <numFmt numFmtId="167" formatCode="#,##0.0000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.5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92D05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9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5" borderId="8" xfId="0" applyFont="1" applyFill="1" applyBorder="1" applyAlignment="1" applyProtection="1">
      <alignment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vertical="top" wrapText="1"/>
      <protection locked="0"/>
    </xf>
    <xf numFmtId="0" fontId="1" fillId="5" borderId="6" xfId="0" applyFont="1" applyFill="1" applyBorder="1" applyAlignment="1" applyProtection="1">
      <alignment vertical="top" wrapText="1"/>
      <protection locked="0"/>
    </xf>
    <xf numFmtId="3" fontId="0" fillId="2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 applyProtection="1">
      <alignment horizontal="center" vertical="center"/>
      <protection locked="0"/>
    </xf>
    <xf numFmtId="3" fontId="0" fillId="5" borderId="8" xfId="0" applyNumberFormat="1" applyFill="1" applyBorder="1" applyAlignment="1" applyProtection="1">
      <alignment horizontal="center" vertical="center"/>
      <protection locked="0"/>
    </xf>
    <xf numFmtId="164" fontId="1" fillId="5" borderId="1" xfId="1" applyNumberFormat="1" applyFont="1" applyFill="1" applyBorder="1" applyAlignment="1" applyProtection="1">
      <alignment vertical="top" wrapText="1"/>
      <protection locked="0"/>
    </xf>
    <xf numFmtId="164" fontId="1" fillId="2" borderId="8" xfId="1" applyNumberFormat="1" applyFont="1" applyFill="1" applyBorder="1" applyAlignment="1">
      <alignment vertical="top" wrapText="1"/>
    </xf>
    <xf numFmtId="3" fontId="0" fillId="2" borderId="10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 wrapText="1"/>
    </xf>
    <xf numFmtId="3" fontId="21" fillId="2" borderId="8" xfId="0" applyNumberFormat="1" applyFont="1" applyFill="1" applyBorder="1" applyAlignment="1">
      <alignment horizontal="center" vertical="center" wrapText="1"/>
    </xf>
    <xf numFmtId="3" fontId="21" fillId="5" borderId="8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8" xfId="0" applyNumberFormat="1" applyFont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 applyProtection="1">
      <alignment horizontal="center" vertical="center" wrapText="1"/>
      <protection locked="0"/>
    </xf>
    <xf numFmtId="0" fontId="21" fillId="5" borderId="9" xfId="0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vertical="center" wrapText="1"/>
      <protection locked="0"/>
    </xf>
    <xf numFmtId="0" fontId="0" fillId="5" borderId="8" xfId="0" applyFill="1" applyBorder="1" applyAlignment="1" applyProtection="1">
      <alignment vertical="center" wrapText="1"/>
      <protection locked="0"/>
    </xf>
    <xf numFmtId="4" fontId="23" fillId="2" borderId="10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3" fontId="23" fillId="6" borderId="1" xfId="0" applyNumberFormat="1" applyFont="1" applyFill="1" applyBorder="1" applyAlignment="1">
      <alignment horizontal="center" vertical="center"/>
    </xf>
    <xf numFmtId="3" fontId="23" fillId="6" borderId="10" xfId="0" applyNumberFormat="1" applyFont="1" applyFill="1" applyBorder="1" applyAlignment="1">
      <alignment horizontal="center" vertical="center"/>
    </xf>
    <xf numFmtId="4" fontId="23" fillId="5" borderId="1" xfId="0" applyNumberFormat="1" applyFont="1" applyFill="1" applyBorder="1" applyAlignment="1" applyProtection="1">
      <alignment horizontal="center" vertical="center"/>
      <protection locked="0"/>
    </xf>
    <xf numFmtId="4" fontId="23" fillId="5" borderId="8" xfId="0" applyNumberFormat="1" applyFont="1" applyFill="1" applyBorder="1" applyAlignment="1" applyProtection="1">
      <alignment horizontal="center" vertical="center"/>
      <protection locked="0"/>
    </xf>
    <xf numFmtId="4" fontId="23" fillId="2" borderId="11" xfId="0" applyNumberFormat="1" applyFont="1" applyFill="1" applyBorder="1" applyAlignment="1">
      <alignment horizontal="center" vertical="center"/>
    </xf>
    <xf numFmtId="3" fontId="24" fillId="5" borderId="8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8" xfId="0" applyNumberFormat="1" applyFont="1" applyBorder="1" applyAlignment="1" applyProtection="1">
      <alignment horizontal="center" vertical="center" wrapText="1"/>
      <protection locked="0"/>
    </xf>
    <xf numFmtId="4" fontId="24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8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 applyProtection="1">
      <alignment horizontal="center" vertical="center" wrapText="1"/>
      <protection locked="0"/>
    </xf>
    <xf numFmtId="0" fontId="24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vertical="center" wrapText="1"/>
      <protection locked="0"/>
    </xf>
    <xf numFmtId="4" fontId="25" fillId="2" borderId="8" xfId="0" applyNumberFormat="1" applyFont="1" applyFill="1" applyBorder="1" applyAlignment="1">
      <alignment horizontal="center" vertical="center" wrapText="1"/>
    </xf>
    <xf numFmtId="3" fontId="23" fillId="2" borderId="10" xfId="0" applyNumberFormat="1" applyFont="1" applyFill="1" applyBorder="1" applyAlignment="1">
      <alignment horizontal="center" vertical="center"/>
    </xf>
    <xf numFmtId="3" fontId="23" fillId="2" borderId="11" xfId="0" applyNumberFormat="1" applyFont="1" applyFill="1" applyBorder="1" applyAlignment="1">
      <alignment horizontal="center" vertical="center"/>
    </xf>
    <xf numFmtId="3" fontId="24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Border="1" applyAlignment="1" applyProtection="1">
      <alignment horizontal="center" vertical="center" wrapText="1"/>
      <protection locked="0"/>
    </xf>
    <xf numFmtId="4" fontId="4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8" xfId="0" applyFont="1" applyFill="1" applyBorder="1" applyAlignment="1" applyProtection="1">
      <alignment vertical="center" wrapText="1"/>
      <protection locked="0"/>
    </xf>
    <xf numFmtId="43" fontId="7" fillId="2" borderId="8" xfId="1" applyFont="1" applyFill="1" applyBorder="1" applyAlignment="1">
      <alignment horizontal="center" vertical="center" wrapText="1"/>
    </xf>
    <xf numFmtId="43" fontId="7" fillId="5" borderId="8" xfId="1" applyFont="1" applyFill="1" applyBorder="1" applyAlignment="1" applyProtection="1">
      <alignment horizontal="center" vertical="center" wrapText="1"/>
      <protection locked="0"/>
    </xf>
    <xf numFmtId="4" fontId="21" fillId="5" borderId="8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8" xfId="1" applyFont="1" applyFill="1" applyBorder="1" applyAlignment="1">
      <alignment vertical="top" wrapText="1"/>
    </xf>
    <xf numFmtId="43" fontId="24" fillId="2" borderId="8" xfId="1" applyFont="1" applyFill="1" applyBorder="1" applyAlignment="1">
      <alignment horizontal="center" vertical="center" wrapText="1"/>
    </xf>
    <xf numFmtId="43" fontId="24" fillId="5" borderId="8" xfId="1" applyFont="1" applyFill="1" applyBorder="1" applyAlignment="1" applyProtection="1">
      <alignment horizontal="center" vertical="center" wrapText="1"/>
      <protection locked="0"/>
    </xf>
    <xf numFmtId="43" fontId="2" fillId="5" borderId="1" xfId="1" applyFont="1" applyFill="1" applyBorder="1" applyAlignment="1" applyProtection="1">
      <alignment vertical="top" wrapText="1"/>
      <protection locked="0"/>
    </xf>
    <xf numFmtId="165" fontId="0" fillId="2" borderId="1" xfId="0" applyNumberForma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vertical="top" wrapText="1"/>
      <protection locked="0"/>
    </xf>
    <xf numFmtId="4" fontId="24" fillId="2" borderId="8" xfId="0" applyNumberFormat="1" applyFont="1" applyFill="1" applyBorder="1" applyAlignment="1">
      <alignment horizontal="center" vertical="center" wrapText="1"/>
    </xf>
    <xf numFmtId="166" fontId="1" fillId="5" borderId="1" xfId="1" applyNumberFormat="1" applyFont="1" applyFill="1" applyBorder="1" applyAlignment="1" applyProtection="1">
      <alignment vertical="top" wrapText="1"/>
      <protection locked="0"/>
    </xf>
    <xf numFmtId="167" fontId="0" fillId="2" borderId="1" xfId="0" applyNumberFormat="1" applyFill="1" applyBorder="1" applyAlignment="1">
      <alignment horizontal="center" vertical="center"/>
    </xf>
    <xf numFmtId="4" fontId="0" fillId="5" borderId="8" xfId="0" applyNumberFormat="1" applyFill="1" applyBorder="1" applyAlignment="1" applyProtection="1">
      <alignment horizontal="center" vertical="center"/>
      <protection locked="0"/>
    </xf>
    <xf numFmtId="4" fontId="0" fillId="5" borderId="1" xfId="0" applyNumberFormat="1" applyFill="1" applyBorder="1" applyAlignment="1" applyProtection="1">
      <alignment horizontal="center" vertical="center"/>
      <protection locked="0"/>
    </xf>
    <xf numFmtId="43" fontId="4" fillId="2" borderId="8" xfId="1" applyFont="1" applyFill="1" applyBorder="1" applyAlignment="1">
      <alignment horizontal="left" vertical="center" wrapText="1"/>
    </xf>
    <xf numFmtId="43" fontId="4" fillId="5" borderId="8" xfId="1" applyFont="1" applyFill="1" applyBorder="1" applyAlignment="1" applyProtection="1">
      <alignment horizontal="left" vertical="center" wrapText="1"/>
      <protection locked="0"/>
    </xf>
    <xf numFmtId="43" fontId="0" fillId="2" borderId="10" xfId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43" fontId="0" fillId="6" borderId="1" xfId="1" applyFont="1" applyFill="1" applyBorder="1" applyAlignment="1">
      <alignment horizontal="center" vertical="center"/>
    </xf>
    <xf numFmtId="43" fontId="0" fillId="6" borderId="10" xfId="1" applyFont="1" applyFill="1" applyBorder="1" applyAlignment="1">
      <alignment horizontal="center" vertical="center"/>
    </xf>
    <xf numFmtId="43" fontId="0" fillId="5" borderId="1" xfId="1" applyFont="1" applyFill="1" applyBorder="1" applyAlignment="1" applyProtection="1">
      <alignment horizontal="center" vertical="center"/>
      <protection locked="0"/>
    </xf>
    <xf numFmtId="43" fontId="0" fillId="5" borderId="8" xfId="1" applyFont="1" applyFill="1" applyBorder="1" applyAlignment="1" applyProtection="1">
      <alignment horizontal="center" vertical="center"/>
      <protection locked="0"/>
    </xf>
    <xf numFmtId="43" fontId="0" fillId="2" borderId="11" xfId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vertical="top" wrapText="1"/>
      <protection locked="0"/>
    </xf>
    <xf numFmtId="164" fontId="7" fillId="5" borderId="8" xfId="1" applyNumberFormat="1" applyFont="1" applyFill="1" applyBorder="1" applyAlignment="1" applyProtection="1">
      <alignment horizontal="center" vertical="center" wrapText="1"/>
      <protection locked="0"/>
    </xf>
    <xf numFmtId="43" fontId="1" fillId="5" borderId="1" xfId="1" applyFont="1" applyFill="1" applyBorder="1" applyAlignment="1" applyProtection="1">
      <alignment vertical="top" wrapText="1"/>
      <protection locked="0"/>
    </xf>
    <xf numFmtId="43" fontId="1" fillId="2" borderId="8" xfId="1" applyFont="1" applyFill="1" applyBorder="1" applyAlignment="1">
      <alignment vertical="top" wrapText="1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3" fontId="23" fillId="2" borderId="1" xfId="0" applyNumberFormat="1" applyFont="1" applyFill="1" applyBorder="1" applyAlignment="1">
      <alignment horizontal="center" vertical="center"/>
    </xf>
    <xf numFmtId="3" fontId="23" fillId="5" borderId="1" xfId="0" applyNumberFormat="1" applyFont="1" applyFill="1" applyBorder="1" applyAlignment="1" applyProtection="1">
      <alignment horizontal="center" vertical="center"/>
      <protection locked="0"/>
    </xf>
    <xf numFmtId="3" fontId="23" fillId="5" borderId="8" xfId="0" applyNumberFormat="1" applyFont="1" applyFill="1" applyBorder="1" applyAlignment="1" applyProtection="1">
      <alignment horizontal="center" vertical="center"/>
      <protection locked="0"/>
    </xf>
    <xf numFmtId="166" fontId="1" fillId="2" borderId="8" xfId="1" applyNumberFormat="1" applyFont="1" applyFill="1" applyBorder="1" applyAlignment="1">
      <alignment vertical="top" wrapText="1"/>
    </xf>
    <xf numFmtId="0" fontId="20" fillId="5" borderId="6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5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5" borderId="0" xfId="0" applyFont="1" applyFill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vertical="top" wrapText="1"/>
    </xf>
    <xf numFmtId="0" fontId="1" fillId="6" borderId="8" xfId="0" applyFont="1" applyFill="1" applyBorder="1" applyAlignment="1">
      <alignment horizontal="center" vertical="top" wrapText="1"/>
    </xf>
    <xf numFmtId="164" fontId="1" fillId="2" borderId="11" xfId="1" applyNumberFormat="1" applyFont="1" applyFill="1" applyBorder="1" applyAlignment="1">
      <alignment horizontal="right" vertical="top" wrapText="1"/>
    </xf>
    <xf numFmtId="164" fontId="1" fillId="2" borderId="12" xfId="1" applyNumberFormat="1" applyFont="1" applyFill="1" applyBorder="1" applyAlignment="1">
      <alignment horizontal="right" vertical="top" wrapText="1"/>
    </xf>
    <xf numFmtId="164" fontId="1" fillId="2" borderId="11" xfId="1" applyNumberFormat="1" applyFont="1" applyFill="1" applyBorder="1" applyAlignment="1">
      <alignment vertical="top" wrapText="1"/>
    </xf>
    <xf numFmtId="164" fontId="1" fillId="2" borderId="12" xfId="1" applyNumberFormat="1" applyFont="1" applyFill="1" applyBorder="1" applyAlignment="1">
      <alignment vertical="top" wrapText="1"/>
    </xf>
    <xf numFmtId="164" fontId="1" fillId="5" borderId="1" xfId="1" applyNumberFormat="1" applyFont="1" applyFill="1" applyBorder="1" applyAlignment="1" applyProtection="1">
      <alignment horizontal="center" vertical="top" wrapText="1"/>
      <protection locked="0"/>
    </xf>
    <xf numFmtId="164" fontId="1" fillId="2" borderId="1" xfId="1" applyNumberFormat="1" applyFont="1" applyFill="1" applyBorder="1" applyAlignment="1">
      <alignment vertical="top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3" fillId="5" borderId="0" xfId="0" applyNumberFormat="1" applyFont="1" applyFill="1" applyAlignment="1" applyProtection="1">
      <alignment horizontal="left" vertical="top" wrapText="1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11" fillId="3" borderId="0" xfId="0" applyFont="1" applyFill="1" applyAlignment="1">
      <alignment horizontal="left"/>
    </xf>
    <xf numFmtId="0" fontId="23" fillId="5" borderId="0" xfId="0" applyFont="1" applyFill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3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3" fontId="0" fillId="5" borderId="8" xfId="0" applyNumberForma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3" fontId="0" fillId="5" borderId="1" xfId="0" applyNumberForma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3" fontId="14" fillId="6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1" fillId="5" borderId="0" xfId="0" applyFont="1" applyFill="1" applyAlignment="1" applyProtection="1">
      <alignment horizontal="left" vertical="top" wrapText="1"/>
      <protection locked="0"/>
    </xf>
    <xf numFmtId="43" fontId="1" fillId="2" borderId="11" xfId="1" applyFont="1" applyFill="1" applyBorder="1" applyAlignment="1">
      <alignment horizontal="right" vertical="top" wrapText="1"/>
    </xf>
    <xf numFmtId="43" fontId="1" fillId="2" borderId="12" xfId="1" applyFont="1" applyFill="1" applyBorder="1" applyAlignment="1">
      <alignment horizontal="right" vertical="top" wrapText="1"/>
    </xf>
    <xf numFmtId="43" fontId="1" fillId="2" borderId="11" xfId="1" applyFont="1" applyFill="1" applyBorder="1" applyAlignment="1">
      <alignment vertical="top" wrapText="1"/>
    </xf>
    <xf numFmtId="43" fontId="1" fillId="2" borderId="12" xfId="1" applyFont="1" applyFill="1" applyBorder="1" applyAlignment="1">
      <alignment vertical="top" wrapText="1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43" fontId="1" fillId="5" borderId="1" xfId="1" applyFont="1" applyFill="1" applyBorder="1" applyAlignment="1" applyProtection="1">
      <alignment horizontal="center" vertical="top" wrapText="1"/>
      <protection locked="0"/>
    </xf>
    <xf numFmtId="43" fontId="1" fillId="2" borderId="1" xfId="1" applyFont="1" applyFill="1" applyBorder="1" applyAlignment="1">
      <alignment vertical="top" wrapText="1"/>
    </xf>
    <xf numFmtId="49" fontId="12" fillId="5" borderId="0" xfId="0" applyNumberFormat="1" applyFont="1" applyFill="1" applyAlignment="1" applyProtection="1">
      <alignment horizontal="left" vertical="top" wrapText="1"/>
      <protection locked="0"/>
    </xf>
    <xf numFmtId="0" fontId="12" fillId="5" borderId="0" xfId="0" applyFont="1" applyFill="1" applyAlignment="1" applyProtection="1">
      <alignment horizontal="left" vertical="top" wrapText="1"/>
      <protection locked="0"/>
    </xf>
    <xf numFmtId="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0" xfId="0" applyNumberFormat="1" applyFont="1" applyFill="1" applyBorder="1" applyAlignment="1">
      <alignment horizontal="center" vertical="center"/>
    </xf>
    <xf numFmtId="4" fontId="23" fillId="2" borderId="13" xfId="0" applyNumberFormat="1" applyFont="1" applyFill="1" applyBorder="1" applyAlignment="1">
      <alignment horizontal="center" vertical="center"/>
    </xf>
    <xf numFmtId="4" fontId="23" fillId="2" borderId="23" xfId="0" applyNumberFormat="1" applyFont="1" applyFill="1" applyBorder="1" applyAlignment="1">
      <alignment horizontal="center" vertical="center"/>
    </xf>
    <xf numFmtId="0" fontId="1" fillId="5" borderId="0" xfId="0" applyFont="1" applyFill="1" applyAlignment="1" applyProtection="1">
      <alignment horizontal="left" wrapText="1"/>
      <protection locked="0"/>
    </xf>
    <xf numFmtId="0" fontId="20" fillId="5" borderId="1" xfId="0" applyFont="1" applyFill="1" applyBorder="1" applyAlignment="1" applyProtection="1">
      <alignment horizontal="left" vertical="top" wrapText="1"/>
      <protection locked="0"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10" xfId="0" applyNumberFormat="1" applyFont="1" applyFill="1" applyBorder="1" applyAlignment="1">
      <alignment horizontal="center" vertical="center"/>
    </xf>
    <xf numFmtId="3" fontId="23" fillId="2" borderId="13" xfId="0" applyNumberFormat="1" applyFont="1" applyFill="1" applyBorder="1" applyAlignment="1">
      <alignment horizontal="center" vertical="center"/>
    </xf>
    <xf numFmtId="3" fontId="23" fillId="2" borderId="23" xfId="0" applyNumberFormat="1" applyFont="1" applyFill="1" applyBorder="1" applyAlignment="1">
      <alignment horizontal="center" vertical="center"/>
    </xf>
    <xf numFmtId="4" fontId="0" fillId="5" borderId="8" xfId="0" applyNumberFormat="1" applyFill="1" applyBorder="1" applyAlignment="1" applyProtection="1">
      <alignment horizontal="center" vertical="center"/>
      <protection locked="0"/>
    </xf>
    <xf numFmtId="4" fontId="0" fillId="5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Protection="1">
      <protection locked="0"/>
    </xf>
    <xf numFmtId="166" fontId="1" fillId="2" borderId="1" xfId="1" applyNumberFormat="1" applyFont="1" applyFill="1" applyBorder="1" applyAlignment="1">
      <alignment vertical="top" wrapText="1"/>
    </xf>
    <xf numFmtId="0" fontId="12" fillId="5" borderId="0" xfId="0" applyFont="1" applyFill="1" applyAlignment="1" applyProtection="1">
      <alignment horizontal="left" vertical="top"/>
      <protection locked="0"/>
    </xf>
    <xf numFmtId="43" fontId="1" fillId="5" borderId="1" xfId="1" applyFont="1" applyFill="1" applyBorder="1" applyAlignment="1" applyProtection="1">
      <alignment horizontal="center" vertical="center" wrapText="1"/>
      <protection locked="0"/>
    </xf>
    <xf numFmtId="43" fontId="1" fillId="5" borderId="8" xfId="1" applyFont="1" applyFill="1" applyBorder="1" applyAlignment="1" applyProtection="1">
      <alignment horizontal="center" vertical="center" wrapText="1"/>
      <protection locked="0"/>
    </xf>
    <xf numFmtId="43" fontId="0" fillId="2" borderId="10" xfId="1" applyFont="1" applyFill="1" applyBorder="1" applyAlignment="1">
      <alignment horizontal="center" vertical="center"/>
    </xf>
    <xf numFmtId="43" fontId="0" fillId="2" borderId="13" xfId="1" applyFont="1" applyFill="1" applyBorder="1" applyAlignment="1">
      <alignment horizontal="center" vertical="center"/>
    </xf>
    <xf numFmtId="43" fontId="0" fillId="2" borderId="23" xfId="1" applyFont="1" applyFill="1" applyBorder="1" applyAlignment="1">
      <alignment horizontal="center" vertical="center"/>
    </xf>
    <xf numFmtId="43" fontId="1" fillId="6" borderId="1" xfId="1" applyFont="1" applyFill="1" applyBorder="1" applyAlignment="1">
      <alignment horizontal="center" vertical="center" wrapText="1"/>
    </xf>
    <xf numFmtId="0" fontId="1" fillId="5" borderId="0" xfId="0" applyFont="1" applyFill="1" applyAlignment="1" applyProtection="1">
      <alignment horizontal="left" vertical="top"/>
      <protection locked="0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1"/>
  <sheetViews>
    <sheetView tabSelected="1" topLeftCell="A20" workbookViewId="0">
      <selection activeCell="I45" sqref="I45"/>
    </sheetView>
  </sheetViews>
  <sheetFormatPr defaultRowHeight="15" x14ac:dyDescent="0.25"/>
  <cols>
    <col min="1" max="1" width="10.140625" customWidth="1"/>
    <col min="2" max="2" width="22" customWidth="1"/>
    <col min="3" max="3" width="9.85546875" customWidth="1"/>
    <col min="4" max="4" width="11.7109375" customWidth="1"/>
    <col min="5" max="5" width="12" hidden="1" customWidth="1"/>
    <col min="6" max="6" width="16" customWidth="1"/>
    <col min="7" max="7" width="15.140625" customWidth="1"/>
    <col min="8" max="8" width="13.140625" customWidth="1"/>
    <col min="9" max="9" width="9.85546875" customWidth="1"/>
    <col min="10" max="10" width="11.28515625" customWidth="1"/>
    <col min="11" max="11" width="12.85546875" customWidth="1"/>
    <col min="12" max="12" width="11.28515625" customWidth="1"/>
    <col min="13" max="13" width="9.85546875" customWidth="1"/>
    <col min="14" max="14" width="13.28515625" customWidth="1"/>
    <col min="16" max="16" width="9.85546875" customWidth="1"/>
    <col min="17" max="17" width="10" customWidth="1"/>
    <col min="18" max="18" width="11" customWidth="1"/>
    <col min="19" max="19" width="10.42578125" customWidth="1"/>
    <col min="20" max="20" width="10.140625" customWidth="1"/>
  </cols>
  <sheetData>
    <row r="1" spans="1:20" ht="15" customHeight="1" x14ac:dyDescent="0.25">
      <c r="P1" s="190" t="s">
        <v>34</v>
      </c>
      <c r="Q1" s="190"/>
      <c r="R1" s="190"/>
      <c r="S1" s="190"/>
      <c r="T1" s="190"/>
    </row>
    <row r="2" spans="1:20" x14ac:dyDescent="0.25">
      <c r="P2" s="190"/>
      <c r="Q2" s="190"/>
      <c r="R2" s="190"/>
      <c r="S2" s="190"/>
      <c r="T2" s="190"/>
    </row>
    <row r="3" spans="1:20" x14ac:dyDescent="0.25">
      <c r="P3" s="190"/>
      <c r="Q3" s="190"/>
      <c r="R3" s="190"/>
      <c r="S3" s="190"/>
      <c r="T3" s="190"/>
    </row>
    <row r="4" spans="1:20" x14ac:dyDescent="0.25">
      <c r="P4" s="190"/>
      <c r="Q4" s="190"/>
      <c r="R4" s="190"/>
      <c r="S4" s="190"/>
      <c r="T4" s="190"/>
    </row>
    <row r="5" spans="1:20" x14ac:dyDescent="0.25">
      <c r="P5" s="190"/>
      <c r="Q5" s="190"/>
      <c r="R5" s="190"/>
      <c r="S5" s="190"/>
      <c r="T5" s="190"/>
    </row>
    <row r="6" spans="1:20" x14ac:dyDescent="0.25">
      <c r="P6" s="190"/>
      <c r="Q6" s="190"/>
      <c r="R6" s="190"/>
      <c r="S6" s="190"/>
      <c r="T6" s="190"/>
    </row>
    <row r="7" spans="1:20" x14ac:dyDescent="0.25">
      <c r="P7" s="190"/>
      <c r="Q7" s="190"/>
      <c r="R7" s="190"/>
      <c r="S7" s="190"/>
      <c r="T7" s="190"/>
    </row>
    <row r="8" spans="1:20" ht="15.75" customHeight="1" x14ac:dyDescent="0.25"/>
    <row r="9" spans="1:20" ht="15" customHeight="1" x14ac:dyDescent="0.25">
      <c r="A9" s="191" t="s">
        <v>35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ht="15.75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ht="16.5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18.75" customHeight="1" x14ac:dyDescent="0.25"/>
    <row r="13" spans="1:20" ht="19.5" customHeight="1" x14ac:dyDescent="0.25">
      <c r="A13" s="126" t="s">
        <v>32</v>
      </c>
      <c r="B13" s="126"/>
      <c r="C13" s="126"/>
      <c r="D13" s="192" t="s">
        <v>110</v>
      </c>
      <c r="E13" s="192"/>
      <c r="F13" s="192"/>
      <c r="G13" s="19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9.5" customHeight="1" x14ac:dyDescent="0.25">
      <c r="A14" s="126" t="s">
        <v>36</v>
      </c>
      <c r="B14" s="126"/>
      <c r="C14" s="126"/>
      <c r="D14" s="126"/>
      <c r="E14" s="126"/>
      <c r="F14" s="126"/>
      <c r="G14" s="126"/>
      <c r="H14" s="192" t="s">
        <v>75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ht="13.5" customHeight="1" x14ac:dyDescent="0.25">
      <c r="H15" s="3"/>
    </row>
    <row r="16" spans="1:20" ht="26.25" customHeight="1" x14ac:dyDescent="0.25">
      <c r="A16" s="171" t="s">
        <v>0</v>
      </c>
      <c r="B16" s="171"/>
      <c r="C16" s="171"/>
    </row>
    <row r="17" spans="1:20" ht="96.75" customHeight="1" thickBot="1" x14ac:dyDescent="0.3">
      <c r="A17" s="126" t="s">
        <v>63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 customHeight="1" x14ac:dyDescent="0.25">
      <c r="A18" s="194" t="s">
        <v>21</v>
      </c>
      <c r="B18" s="196" t="s">
        <v>37</v>
      </c>
      <c r="C18" s="198" t="s">
        <v>38</v>
      </c>
      <c r="D18" s="199"/>
      <c r="E18" s="199"/>
      <c r="F18" s="199"/>
      <c r="G18" s="199"/>
      <c r="H18" s="200"/>
      <c r="I18" s="207" t="s">
        <v>39</v>
      </c>
      <c r="J18" s="207"/>
      <c r="K18" s="207"/>
      <c r="L18" s="207"/>
      <c r="M18" s="207"/>
      <c r="N18" s="207" t="s">
        <v>41</v>
      </c>
      <c r="O18" s="207" t="s">
        <v>42</v>
      </c>
      <c r="P18" s="207"/>
      <c r="Q18" s="207"/>
      <c r="R18" s="207"/>
      <c r="S18" s="207"/>
      <c r="T18" s="208" t="s">
        <v>1</v>
      </c>
    </row>
    <row r="19" spans="1:20" ht="22.5" customHeight="1" x14ac:dyDescent="0.25">
      <c r="A19" s="195"/>
      <c r="B19" s="197"/>
      <c r="C19" s="201"/>
      <c r="D19" s="202"/>
      <c r="E19" s="202"/>
      <c r="F19" s="202"/>
      <c r="G19" s="202"/>
      <c r="H19" s="20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3"/>
    </row>
    <row r="20" spans="1:20" ht="18.75" customHeight="1" x14ac:dyDescent="0.25">
      <c r="A20" s="195"/>
      <c r="B20" s="197"/>
      <c r="C20" s="204"/>
      <c r="D20" s="205"/>
      <c r="E20" s="205"/>
      <c r="F20" s="205"/>
      <c r="G20" s="205"/>
      <c r="H20" s="20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3"/>
    </row>
    <row r="21" spans="1:20" x14ac:dyDescent="0.25">
      <c r="A21" s="195"/>
      <c r="B21" s="197"/>
      <c r="C21" s="189" t="s">
        <v>2</v>
      </c>
      <c r="D21" s="188" t="s">
        <v>3</v>
      </c>
      <c r="E21" s="188"/>
      <c r="F21" s="188"/>
      <c r="G21" s="188"/>
      <c r="H21" s="188"/>
      <c r="I21" s="7"/>
      <c r="J21" s="188" t="s">
        <v>3</v>
      </c>
      <c r="K21" s="188"/>
      <c r="L21" s="188"/>
      <c r="M21" s="188"/>
      <c r="N21" s="189"/>
      <c r="O21" s="189" t="s">
        <v>2</v>
      </c>
      <c r="P21" s="189" t="s">
        <v>3</v>
      </c>
      <c r="Q21" s="189"/>
      <c r="R21" s="189"/>
      <c r="S21" s="189"/>
      <c r="T21" s="193"/>
    </row>
    <row r="22" spans="1:20" ht="159" customHeight="1" x14ac:dyDescent="0.25">
      <c r="A22" s="195"/>
      <c r="B22" s="197"/>
      <c r="C22" s="189"/>
      <c r="D22" s="8" t="s">
        <v>4</v>
      </c>
      <c r="E22" s="8" t="s">
        <v>5</v>
      </c>
      <c r="F22" s="8" t="s">
        <v>5</v>
      </c>
      <c r="G22" s="8" t="s">
        <v>68</v>
      </c>
      <c r="H22" s="8" t="s">
        <v>69</v>
      </c>
      <c r="I22" s="8" t="s">
        <v>2</v>
      </c>
      <c r="J22" s="8" t="s">
        <v>4</v>
      </c>
      <c r="K22" s="8" t="s">
        <v>5</v>
      </c>
      <c r="L22" s="8" t="s">
        <v>40</v>
      </c>
      <c r="M22" s="8" t="s">
        <v>69</v>
      </c>
      <c r="N22" s="189"/>
      <c r="O22" s="189"/>
      <c r="P22" s="8" t="s">
        <v>4</v>
      </c>
      <c r="Q22" s="8" t="s">
        <v>5</v>
      </c>
      <c r="R22" s="8" t="s">
        <v>40</v>
      </c>
      <c r="S22" s="8" t="s">
        <v>69</v>
      </c>
      <c r="T22" s="193"/>
    </row>
    <row r="23" spans="1:20" ht="79.5" customHeight="1" thickBot="1" x14ac:dyDescent="0.3">
      <c r="A23" s="9">
        <v>1</v>
      </c>
      <c r="B23" s="53" t="s">
        <v>79</v>
      </c>
      <c r="C23" s="47">
        <f>D23+F23+G23+H23</f>
        <v>1740000</v>
      </c>
      <c r="D23" s="48">
        <v>1200000</v>
      </c>
      <c r="E23" s="49"/>
      <c r="F23" s="48">
        <v>180000</v>
      </c>
      <c r="G23" s="48">
        <v>180000</v>
      </c>
      <c r="H23" s="48">
        <v>180000</v>
      </c>
      <c r="I23" s="47">
        <f>J23+K23+L23+M23</f>
        <v>1740000</v>
      </c>
      <c r="J23" s="48">
        <v>1200000</v>
      </c>
      <c r="K23" s="48">
        <v>180000</v>
      </c>
      <c r="L23" s="48">
        <v>180000</v>
      </c>
      <c r="M23" s="48">
        <v>180000</v>
      </c>
      <c r="N23" s="48">
        <v>1690000</v>
      </c>
      <c r="O23" s="50">
        <f>P23+Q23+R23+S23</f>
        <v>0</v>
      </c>
      <c r="P23" s="51"/>
      <c r="Q23" s="51"/>
      <c r="R23" s="51"/>
      <c r="S23" s="51"/>
      <c r="T23" s="52" t="s">
        <v>171</v>
      </c>
    </row>
    <row r="24" spans="1:20" ht="14.25" customHeight="1" x14ac:dyDescent="0.25"/>
    <row r="25" spans="1:20" ht="15.75" customHeight="1" x14ac:dyDescent="0.25">
      <c r="A25" s="126" t="s">
        <v>64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customHeight="1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3.5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65.25" customHeight="1" x14ac:dyDescent="0.25">
      <c r="A28" s="184" t="s">
        <v>43</v>
      </c>
      <c r="B28" s="185"/>
      <c r="C28" s="185" t="s">
        <v>44</v>
      </c>
      <c r="D28" s="185"/>
      <c r="E28" s="20"/>
      <c r="F28" s="20" t="s">
        <v>45</v>
      </c>
      <c r="G28" s="185" t="s">
        <v>46</v>
      </c>
      <c r="H28" s="185"/>
      <c r="I28" s="31" t="s">
        <v>30</v>
      </c>
    </row>
    <row r="29" spans="1:20" ht="15.75" customHeight="1" x14ac:dyDescent="0.25">
      <c r="A29" s="177" t="s">
        <v>6</v>
      </c>
      <c r="B29" s="178"/>
      <c r="C29" s="186">
        <f>C31+C32+C33+C34</f>
        <v>0</v>
      </c>
      <c r="D29" s="186"/>
      <c r="E29" s="21"/>
      <c r="F29" s="22" t="e">
        <f>F31+F32+F33+F34</f>
        <v>#DIV/0!</v>
      </c>
      <c r="G29" s="187"/>
      <c r="H29" s="187"/>
      <c r="I29" s="29"/>
    </row>
    <row r="30" spans="1:20" ht="15" customHeight="1" x14ac:dyDescent="0.25">
      <c r="A30" s="180" t="s">
        <v>7</v>
      </c>
      <c r="B30" s="181"/>
      <c r="C30" s="182"/>
      <c r="D30" s="182"/>
      <c r="E30" s="23"/>
      <c r="F30" s="28"/>
      <c r="G30" s="183"/>
      <c r="H30" s="183"/>
      <c r="I30" s="28"/>
    </row>
    <row r="31" spans="1:20" ht="30" customHeight="1" x14ac:dyDescent="0.25">
      <c r="A31" s="177" t="s">
        <v>47</v>
      </c>
      <c r="B31" s="178"/>
      <c r="C31" s="179"/>
      <c r="D31" s="179"/>
      <c r="E31" s="21"/>
      <c r="F31" s="85" t="e">
        <f>ROUND((C31/C$29*100),8)</f>
        <v>#DIV/0!</v>
      </c>
      <c r="G31" s="170" t="e">
        <f>ROUND((G$29*F31/100),2)</f>
        <v>#DIV/0!</v>
      </c>
      <c r="H31" s="170"/>
      <c r="I31" s="22" t="e">
        <f>C31-G31</f>
        <v>#DIV/0!</v>
      </c>
    </row>
    <row r="32" spans="1:20" ht="45.75" customHeight="1" x14ac:dyDescent="0.25">
      <c r="A32" s="177" t="s">
        <v>8</v>
      </c>
      <c r="B32" s="178"/>
      <c r="C32" s="179"/>
      <c r="D32" s="179"/>
      <c r="E32" s="21"/>
      <c r="F32" s="85" t="e">
        <f>ROUND((C32/C$29*100),8)</f>
        <v>#DIV/0!</v>
      </c>
      <c r="G32" s="170" t="e">
        <f>ROUND((G$29*F32/100),2)</f>
        <v>#DIV/0!</v>
      </c>
      <c r="H32" s="170"/>
      <c r="I32" s="22" t="e">
        <f t="shared" ref="I32:I34" si="0">C32-G32</f>
        <v>#DIV/0!</v>
      </c>
    </row>
    <row r="33" spans="1:21" ht="46.5" customHeight="1" x14ac:dyDescent="0.25">
      <c r="A33" s="177" t="s">
        <v>48</v>
      </c>
      <c r="B33" s="178"/>
      <c r="C33" s="179"/>
      <c r="D33" s="179"/>
      <c r="E33" s="21"/>
      <c r="F33" s="85" t="e">
        <f>ROUND((C33/C$29*100),8)</f>
        <v>#DIV/0!</v>
      </c>
      <c r="G33" s="170" t="e">
        <f t="shared" ref="G33:G34" si="1">ROUND((G$29*F33/100),2)</f>
        <v>#DIV/0!</v>
      </c>
      <c r="H33" s="170"/>
      <c r="I33" s="22" t="e">
        <f t="shared" si="0"/>
        <v>#DIV/0!</v>
      </c>
    </row>
    <row r="34" spans="1:21" ht="105.75" customHeight="1" thickBot="1" x14ac:dyDescent="0.3">
      <c r="A34" s="167" t="s">
        <v>70</v>
      </c>
      <c r="B34" s="168"/>
      <c r="C34" s="169"/>
      <c r="D34" s="169"/>
      <c r="E34" s="24"/>
      <c r="F34" s="85" t="e">
        <f>ROUND((C34/C$29*100),8)</f>
        <v>#DIV/0!</v>
      </c>
      <c r="G34" s="170" t="e">
        <f t="shared" si="1"/>
        <v>#DIV/0!</v>
      </c>
      <c r="H34" s="170"/>
      <c r="I34" s="22" t="e">
        <f t="shared" si="0"/>
        <v>#DIV/0!</v>
      </c>
    </row>
    <row r="35" spans="1:21" ht="12.75" customHeight="1" x14ac:dyDescent="0.25"/>
    <row r="36" spans="1:21" ht="15.75" customHeight="1" x14ac:dyDescent="0.25">
      <c r="A36" s="171" t="s">
        <v>22</v>
      </c>
      <c r="B36" s="171"/>
      <c r="C36" s="171"/>
    </row>
    <row r="37" spans="1:21" ht="12.75" customHeight="1" x14ac:dyDescent="0.25">
      <c r="A37" s="126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1" ht="20.25" customHeight="1" thickBot="1" x14ac:dyDescent="0.3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1" ht="128.25" customHeight="1" x14ac:dyDescent="0.25">
      <c r="A39" s="172" t="s">
        <v>9</v>
      </c>
      <c r="B39" s="139"/>
      <c r="C39" s="139" t="s">
        <v>49</v>
      </c>
      <c r="D39" s="139"/>
      <c r="E39" s="139"/>
      <c r="F39" s="139"/>
      <c r="G39" s="139" t="s">
        <v>23</v>
      </c>
      <c r="H39" s="140" t="s">
        <v>24</v>
      </c>
      <c r="I39" s="139" t="s">
        <v>10</v>
      </c>
      <c r="J39" s="176"/>
      <c r="K39" s="156"/>
    </row>
    <row r="40" spans="1:21" ht="15.75" hidden="1" customHeight="1" x14ac:dyDescent="0.25">
      <c r="A40" s="173"/>
      <c r="B40" s="174"/>
      <c r="C40" s="174"/>
      <c r="D40" s="174"/>
      <c r="E40" s="174"/>
      <c r="F40" s="174"/>
      <c r="G40" s="174"/>
      <c r="H40" s="175"/>
      <c r="I40" s="25"/>
      <c r="J40" s="26"/>
      <c r="K40" s="156"/>
    </row>
    <row r="41" spans="1:21" ht="29.25" customHeight="1" x14ac:dyDescent="0.25">
      <c r="A41" s="157" t="s">
        <v>50</v>
      </c>
      <c r="B41" s="158"/>
      <c r="C41" s="159">
        <f>C43+C44</f>
        <v>567941</v>
      </c>
      <c r="D41" s="160"/>
      <c r="E41" s="160"/>
      <c r="F41" s="161"/>
      <c r="G41" s="37">
        <f>G43+G44</f>
        <v>123185</v>
      </c>
      <c r="H41" s="42">
        <f>H43+H44</f>
        <v>444756</v>
      </c>
      <c r="I41" s="162"/>
      <c r="J41" s="163"/>
    </row>
    <row r="42" spans="1:21" ht="17.25" customHeight="1" x14ac:dyDescent="0.25">
      <c r="A42" s="164" t="s">
        <v>7</v>
      </c>
      <c r="B42" s="165"/>
      <c r="C42" s="166"/>
      <c r="D42" s="166"/>
      <c r="E42" s="166"/>
      <c r="F42" s="166"/>
      <c r="G42" s="43"/>
      <c r="H42" s="44"/>
      <c r="I42" s="162"/>
      <c r="J42" s="163"/>
    </row>
    <row r="43" spans="1:21" ht="19.5" customHeight="1" x14ac:dyDescent="0.25">
      <c r="A43" s="146" t="s">
        <v>51</v>
      </c>
      <c r="B43" s="147"/>
      <c r="C43" s="148">
        <v>123185</v>
      </c>
      <c r="D43" s="148"/>
      <c r="E43" s="148"/>
      <c r="F43" s="148"/>
      <c r="G43" s="38">
        <v>123185</v>
      </c>
      <c r="H43" s="42">
        <f>C43-G43</f>
        <v>0</v>
      </c>
      <c r="I43" s="149"/>
      <c r="J43" s="150"/>
    </row>
    <row r="44" spans="1:21" ht="33" customHeight="1" thickBot="1" x14ac:dyDescent="0.3">
      <c r="A44" s="151" t="s">
        <v>71</v>
      </c>
      <c r="B44" s="152"/>
      <c r="C44" s="153">
        <v>444756</v>
      </c>
      <c r="D44" s="153"/>
      <c r="E44" s="153"/>
      <c r="F44" s="153"/>
      <c r="G44" s="39">
        <v>0</v>
      </c>
      <c r="H44" s="45">
        <f>C44-G44</f>
        <v>444756</v>
      </c>
      <c r="I44" s="246" t="s">
        <v>172</v>
      </c>
      <c r="J44" s="247"/>
    </row>
    <row r="45" spans="1:21" ht="36.75" customHeight="1" x14ac:dyDescent="0.25"/>
    <row r="46" spans="1:21" ht="30.75" customHeight="1" x14ac:dyDescent="0.25">
      <c r="A46" s="126" t="s">
        <v>74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5"/>
    </row>
    <row r="47" spans="1:21" ht="13.5" customHeight="1" x14ac:dyDescent="0.25"/>
    <row r="48" spans="1:21" ht="54" customHeight="1" x14ac:dyDescent="0.25">
      <c r="A48" s="19" t="s">
        <v>52</v>
      </c>
      <c r="C48" s="142" t="s">
        <v>80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</row>
    <row r="49" spans="1:20" ht="17.25" customHeight="1" x14ac:dyDescent="0.25">
      <c r="A49" s="143"/>
      <c r="B49" s="143"/>
      <c r="C49" s="143"/>
      <c r="D49" s="143"/>
      <c r="E49" s="143"/>
      <c r="F49" s="143"/>
      <c r="G49" s="143"/>
      <c r="H49" s="143"/>
      <c r="I49" s="143"/>
    </row>
    <row r="50" spans="1:20" ht="84" customHeight="1" x14ac:dyDescent="0.25">
      <c r="A50" s="144" t="s">
        <v>72</v>
      </c>
      <c r="B50" s="144"/>
      <c r="C50" s="145" t="s">
        <v>81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</row>
    <row r="51" spans="1:20" ht="17.2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20" ht="11.25" customHeight="1" x14ac:dyDescent="0.25"/>
    <row r="53" spans="1:20" ht="15.75" x14ac:dyDescent="0.25">
      <c r="A53" s="126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ht="15.75" thickBot="1" x14ac:dyDescent="0.3"/>
    <row r="55" spans="1:20" ht="183.75" customHeight="1" x14ac:dyDescent="0.25">
      <c r="A55" s="13" t="s">
        <v>21</v>
      </c>
      <c r="B55" s="14" t="s">
        <v>11</v>
      </c>
      <c r="C55" s="139" t="s">
        <v>54</v>
      </c>
      <c r="D55" s="139"/>
      <c r="E55" s="17"/>
      <c r="F55" s="139" t="s">
        <v>55</v>
      </c>
      <c r="G55" s="139"/>
      <c r="H55" s="14" t="s">
        <v>56</v>
      </c>
      <c r="I55" s="140" t="s">
        <v>24</v>
      </c>
      <c r="J55" s="141"/>
      <c r="K55" s="10" t="s">
        <v>10</v>
      </c>
    </row>
    <row r="56" spans="1:20" ht="50.25" customHeight="1" x14ac:dyDescent="0.25">
      <c r="A56" s="15">
        <v>1</v>
      </c>
      <c r="B56" s="12" t="s">
        <v>12</v>
      </c>
      <c r="C56" s="129"/>
      <c r="D56" s="129"/>
      <c r="E56" s="35"/>
      <c r="F56" s="129"/>
      <c r="G56" s="129"/>
      <c r="H56" s="35"/>
      <c r="I56" s="130">
        <f>F56-H56</f>
        <v>0</v>
      </c>
      <c r="J56" s="130"/>
      <c r="K56" s="36"/>
    </row>
    <row r="57" spans="1:20" ht="63" customHeight="1" x14ac:dyDescent="0.25">
      <c r="A57" s="15">
        <v>2</v>
      </c>
      <c r="B57" s="12" t="s">
        <v>57</v>
      </c>
      <c r="C57" s="138"/>
      <c r="D57" s="138"/>
      <c r="E57" s="35"/>
      <c r="F57" s="136"/>
      <c r="G57" s="136"/>
      <c r="H57" s="40"/>
      <c r="I57" s="130">
        <f>F57-H57</f>
        <v>0</v>
      </c>
      <c r="J57" s="130"/>
      <c r="K57" s="36"/>
    </row>
    <row r="58" spans="1:20" ht="76.5" customHeight="1" x14ac:dyDescent="0.25">
      <c r="A58" s="15">
        <v>3</v>
      </c>
      <c r="B58" s="12" t="s">
        <v>29</v>
      </c>
      <c r="C58" s="129"/>
      <c r="D58" s="129"/>
      <c r="E58" s="35"/>
      <c r="F58" s="129"/>
      <c r="G58" s="129"/>
      <c r="H58" s="35"/>
      <c r="I58" s="130">
        <f t="shared" ref="I58:I61" si="2">F58-H58</f>
        <v>0</v>
      </c>
      <c r="J58" s="130"/>
      <c r="K58" s="36"/>
    </row>
    <row r="59" spans="1:20" ht="77.25" customHeight="1" x14ac:dyDescent="0.25">
      <c r="A59" s="15">
        <v>4</v>
      </c>
      <c r="B59" s="12" t="s">
        <v>13</v>
      </c>
      <c r="C59" s="129" t="s">
        <v>108</v>
      </c>
      <c r="D59" s="129"/>
      <c r="E59" s="35"/>
      <c r="F59" s="136">
        <v>1740000</v>
      </c>
      <c r="G59" s="136"/>
      <c r="H59" s="40"/>
      <c r="I59" s="137">
        <f t="shared" si="2"/>
        <v>1740000</v>
      </c>
      <c r="J59" s="137"/>
      <c r="K59" s="36" t="s">
        <v>171</v>
      </c>
    </row>
    <row r="60" spans="1:20" ht="33" customHeight="1" x14ac:dyDescent="0.25">
      <c r="A60" s="15">
        <v>5</v>
      </c>
      <c r="B60" s="12" t="s">
        <v>14</v>
      </c>
      <c r="C60" s="129"/>
      <c r="D60" s="129"/>
      <c r="E60" s="35"/>
      <c r="F60" s="129"/>
      <c r="G60" s="129"/>
      <c r="H60" s="35"/>
      <c r="I60" s="130">
        <f t="shared" si="2"/>
        <v>0</v>
      </c>
      <c r="J60" s="130"/>
      <c r="K60" s="36"/>
    </row>
    <row r="61" spans="1:20" ht="20.25" customHeight="1" x14ac:dyDescent="0.25">
      <c r="A61" s="15">
        <v>6</v>
      </c>
      <c r="B61" s="12" t="s">
        <v>15</v>
      </c>
      <c r="C61" s="129"/>
      <c r="D61" s="129"/>
      <c r="E61" s="35"/>
      <c r="F61" s="129"/>
      <c r="G61" s="129"/>
      <c r="H61" s="35"/>
      <c r="I61" s="130">
        <f t="shared" si="2"/>
        <v>0</v>
      </c>
      <c r="J61" s="130"/>
      <c r="K61" s="36"/>
    </row>
    <row r="62" spans="1:20" ht="25.5" customHeight="1" thickBot="1" x14ac:dyDescent="0.3">
      <c r="A62" s="16"/>
      <c r="B62" s="18" t="s">
        <v>16</v>
      </c>
      <c r="C62" s="131"/>
      <c r="D62" s="131"/>
      <c r="E62" s="131"/>
      <c r="F62" s="132">
        <f>SUM(F56:F61)</f>
        <v>1740000</v>
      </c>
      <c r="G62" s="133"/>
      <c r="H62" s="41">
        <f>SUM(H56:H61)</f>
        <v>0</v>
      </c>
      <c r="I62" s="134">
        <f>SUM(I56:J61)</f>
        <v>1740000</v>
      </c>
      <c r="J62" s="135"/>
      <c r="K62" s="30"/>
    </row>
    <row r="64" spans="1:20" ht="6.75" customHeight="1" x14ac:dyDescent="0.25">
      <c r="A64" s="126" t="s">
        <v>58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7.25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0.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0.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.75" x14ac:dyDescent="0.25">
      <c r="A68" s="127" t="s">
        <v>59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9.5" customHeight="1" x14ac:dyDescent="0.25">
      <c r="A69" s="122" t="s">
        <v>67</v>
      </c>
      <c r="B69" s="122"/>
      <c r="C69" s="122"/>
      <c r="D69" s="122"/>
      <c r="E69" s="122"/>
      <c r="F69" s="122"/>
      <c r="G69" s="123" t="s">
        <v>104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57.75" customHeight="1" x14ac:dyDescent="0.25">
      <c r="A70" s="127" t="s">
        <v>60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8" t="s">
        <v>162</v>
      </c>
      <c r="M70" s="128"/>
      <c r="N70" s="128"/>
      <c r="O70" s="128"/>
      <c r="P70" s="128"/>
      <c r="Q70" s="128"/>
      <c r="R70" s="128"/>
      <c r="S70" s="128"/>
      <c r="T70" s="128"/>
    </row>
    <row r="71" spans="1:20" ht="15.75" x14ac:dyDescent="0.25">
      <c r="A71" s="1"/>
    </row>
    <row r="72" spans="1:20" ht="15.75" x14ac:dyDescent="0.25">
      <c r="A72" s="1" t="s">
        <v>17</v>
      </c>
    </row>
    <row r="73" spans="1:20" ht="15.75" x14ac:dyDescent="0.25">
      <c r="A73" s="122" t="s">
        <v>61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 t="s">
        <v>163</v>
      </c>
      <c r="R73" s="123"/>
      <c r="S73" s="123"/>
      <c r="T73" s="123"/>
    </row>
    <row r="74" spans="1:20" ht="15.75" x14ac:dyDescent="0.25">
      <c r="A74" s="124" t="s">
        <v>33</v>
      </c>
      <c r="B74" s="124"/>
      <c r="C74" s="124"/>
      <c r="D74" s="123" t="s">
        <v>62</v>
      </c>
      <c r="E74" s="123"/>
      <c r="F74" s="123"/>
      <c r="G74" s="123"/>
      <c r="H74" s="1"/>
      <c r="I74" s="1"/>
      <c r="J74" s="1"/>
      <c r="K74" s="1"/>
      <c r="L74" s="1"/>
      <c r="M74" s="1"/>
      <c r="N74" s="1"/>
      <c r="O74" s="1"/>
    </row>
    <row r="75" spans="1:20" ht="15.75" x14ac:dyDescent="0.25">
      <c r="A75" s="1"/>
    </row>
    <row r="76" spans="1:20" ht="15.75" x14ac:dyDescent="0.25">
      <c r="A76" s="125" t="s">
        <v>18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8" spans="1:20" ht="15.75" customHeight="1" x14ac:dyDescent="0.25">
      <c r="A78" s="118" t="s">
        <v>76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ht="15.75" x14ac:dyDescent="0.25">
      <c r="C79" s="6" t="s">
        <v>26</v>
      </c>
      <c r="D79" s="4" t="s">
        <v>27</v>
      </c>
      <c r="G79" s="117" t="s">
        <v>25</v>
      </c>
      <c r="H79" s="117"/>
      <c r="I79" s="11"/>
      <c r="J79" s="11"/>
    </row>
    <row r="81" spans="1:20" ht="15.75" x14ac:dyDescent="0.25">
      <c r="A81" s="118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ht="15.75" x14ac:dyDescent="0.25">
      <c r="C82" s="6" t="s">
        <v>26</v>
      </c>
      <c r="D82" s="4" t="s">
        <v>27</v>
      </c>
      <c r="G82" s="117" t="s">
        <v>25</v>
      </c>
      <c r="H82" s="117"/>
      <c r="I82" s="11"/>
      <c r="J82" s="11"/>
    </row>
    <row r="84" spans="1:20" ht="15.75" x14ac:dyDescent="0.25">
      <c r="A84" s="2" t="s">
        <v>19</v>
      </c>
    </row>
    <row r="85" spans="1:20" ht="15.75" x14ac:dyDescent="0.25">
      <c r="A85" s="1"/>
      <c r="G85" s="3"/>
    </row>
    <row r="86" spans="1:20" ht="15.75" x14ac:dyDescent="0.25">
      <c r="A86" s="1" t="s">
        <v>20</v>
      </c>
      <c r="B86" s="119" t="s">
        <v>117</v>
      </c>
      <c r="C86" s="119"/>
    </row>
    <row r="88" spans="1:20" ht="15.75" x14ac:dyDescent="0.25">
      <c r="A88" s="120" t="s">
        <v>78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:20" ht="15.75" x14ac:dyDescent="0.25">
      <c r="C89" s="6" t="s">
        <v>26</v>
      </c>
      <c r="D89" s="4" t="s">
        <v>27</v>
      </c>
      <c r="G89" s="121" t="s">
        <v>25</v>
      </c>
      <c r="H89" s="121"/>
      <c r="J89" s="121" t="s">
        <v>28</v>
      </c>
      <c r="K89" s="121"/>
      <c r="L89" s="11"/>
      <c r="M89" s="11"/>
      <c r="N89" s="11"/>
    </row>
    <row r="91" spans="1:20" ht="15.75" x14ac:dyDescent="0.25">
      <c r="A91" s="113" t="s">
        <v>31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5">
      <c r="A92" s="114" t="s">
        <v>66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s="32" customFormat="1" ht="21.75" customHeight="1" x14ac:dyDescent="0.25">
      <c r="A93" s="115" t="s">
        <v>65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101" spans="6:6" x14ac:dyDescent="0.25">
      <c r="F101" t="s">
        <v>26</v>
      </c>
    </row>
  </sheetData>
  <mergeCells count="116">
    <mergeCell ref="P1:T7"/>
    <mergeCell ref="A9:T11"/>
    <mergeCell ref="A13:C13"/>
    <mergeCell ref="D13:G13"/>
    <mergeCell ref="A14:G14"/>
    <mergeCell ref="H14:T14"/>
    <mergeCell ref="P21:S21"/>
    <mergeCell ref="T21:T22"/>
    <mergeCell ref="A25:T26"/>
    <mergeCell ref="A16:C16"/>
    <mergeCell ref="A17:T17"/>
    <mergeCell ref="A18:A22"/>
    <mergeCell ref="B18:B22"/>
    <mergeCell ref="C18:H20"/>
    <mergeCell ref="I18:M20"/>
    <mergeCell ref="N18:N22"/>
    <mergeCell ref="O18:S20"/>
    <mergeCell ref="T18:T20"/>
    <mergeCell ref="C21:C22"/>
    <mergeCell ref="A28:B28"/>
    <mergeCell ref="C28:D28"/>
    <mergeCell ref="G28:H28"/>
    <mergeCell ref="A29:B29"/>
    <mergeCell ref="C29:D29"/>
    <mergeCell ref="G29:H29"/>
    <mergeCell ref="D21:H21"/>
    <mergeCell ref="J21:M21"/>
    <mergeCell ref="O21:O22"/>
    <mergeCell ref="A32:B32"/>
    <mergeCell ref="C32:D32"/>
    <mergeCell ref="G32:H32"/>
    <mergeCell ref="A33:B33"/>
    <mergeCell ref="C33:D33"/>
    <mergeCell ref="G33:H33"/>
    <mergeCell ref="A30:B30"/>
    <mergeCell ref="C30:D30"/>
    <mergeCell ref="G30:H30"/>
    <mergeCell ref="A31:B31"/>
    <mergeCell ref="C31:D31"/>
    <mergeCell ref="G31:H31"/>
    <mergeCell ref="K39:K40"/>
    <mergeCell ref="A41:B41"/>
    <mergeCell ref="C41:F41"/>
    <mergeCell ref="I41:J41"/>
    <mergeCell ref="A42:B42"/>
    <mergeCell ref="C42:F42"/>
    <mergeCell ref="I42:J42"/>
    <mergeCell ref="A34:B34"/>
    <mergeCell ref="C34:D34"/>
    <mergeCell ref="G34:H34"/>
    <mergeCell ref="A36:C36"/>
    <mergeCell ref="A37:T38"/>
    <mergeCell ref="A39:B40"/>
    <mergeCell ref="C39:F40"/>
    <mergeCell ref="G39:G40"/>
    <mergeCell ref="H39:H40"/>
    <mergeCell ref="I39:J39"/>
    <mergeCell ref="A46:T46"/>
    <mergeCell ref="C48:T48"/>
    <mergeCell ref="A49:I49"/>
    <mergeCell ref="A50:B50"/>
    <mergeCell ref="C50:T50"/>
    <mergeCell ref="A51:I51"/>
    <mergeCell ref="A43:B43"/>
    <mergeCell ref="C43:F43"/>
    <mergeCell ref="I43:J43"/>
    <mergeCell ref="A44:B44"/>
    <mergeCell ref="C44:F44"/>
    <mergeCell ref="I44:J44"/>
    <mergeCell ref="C57:D57"/>
    <mergeCell ref="F57:G57"/>
    <mergeCell ref="I57:J57"/>
    <mergeCell ref="C58:D58"/>
    <mergeCell ref="F58:G58"/>
    <mergeCell ref="I58:J58"/>
    <mergeCell ref="A53:T53"/>
    <mergeCell ref="C55:D55"/>
    <mergeCell ref="F55:G55"/>
    <mergeCell ref="I55:J55"/>
    <mergeCell ref="C56:D56"/>
    <mergeCell ref="F56:G56"/>
    <mergeCell ref="I56:J56"/>
    <mergeCell ref="C61:D61"/>
    <mergeCell ref="F61:G61"/>
    <mergeCell ref="I61:J61"/>
    <mergeCell ref="C62:E62"/>
    <mergeCell ref="F62:G62"/>
    <mergeCell ref="I62:J62"/>
    <mergeCell ref="C59:D59"/>
    <mergeCell ref="F59:G59"/>
    <mergeCell ref="I59:J59"/>
    <mergeCell ref="C60:D60"/>
    <mergeCell ref="F60:G60"/>
    <mergeCell ref="I60:J60"/>
    <mergeCell ref="A73:P73"/>
    <mergeCell ref="Q73:T73"/>
    <mergeCell ref="A74:C74"/>
    <mergeCell ref="D74:G74"/>
    <mergeCell ref="A76:T76"/>
    <mergeCell ref="A78:T78"/>
    <mergeCell ref="A64:T67"/>
    <mergeCell ref="A68:T68"/>
    <mergeCell ref="A69:F69"/>
    <mergeCell ref="G69:T69"/>
    <mergeCell ref="A70:K70"/>
    <mergeCell ref="L70:T70"/>
    <mergeCell ref="A91:T91"/>
    <mergeCell ref="A92:T92"/>
    <mergeCell ref="A93:T93"/>
    <mergeCell ref="G79:H79"/>
    <mergeCell ref="A81:T81"/>
    <mergeCell ref="G82:H82"/>
    <mergeCell ref="B86:C86"/>
    <mergeCell ref="A88:T88"/>
    <mergeCell ref="G89:H89"/>
    <mergeCell ref="J89:K89"/>
  </mergeCells>
  <printOptions horizontalCentered="1"/>
  <pageMargins left="0.6692913385826772" right="0.43307086614173229" top="0.70866141732283472" bottom="0.39370078740157483" header="0.19685039370078741" footer="0.19685039370078741"/>
  <pageSetup paperSize="9" scale="55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9F92F-95A0-41B5-B780-5B7E4324470D}">
  <dimension ref="A1:U101"/>
  <sheetViews>
    <sheetView topLeftCell="A41" workbookViewId="0">
      <selection activeCell="I22" sqref="I22"/>
    </sheetView>
  </sheetViews>
  <sheetFormatPr defaultRowHeight="15" x14ac:dyDescent="0.25"/>
  <cols>
    <col min="1" max="1" width="10.140625" customWidth="1"/>
    <col min="2" max="2" width="22" customWidth="1"/>
    <col min="3" max="3" width="9.85546875" customWidth="1"/>
    <col min="4" max="4" width="14" customWidth="1"/>
    <col min="5" max="5" width="12" hidden="1" customWidth="1"/>
    <col min="6" max="6" width="16" customWidth="1"/>
    <col min="7" max="7" width="15.140625" customWidth="1"/>
    <col min="8" max="8" width="13.140625" customWidth="1"/>
    <col min="9" max="9" width="9.85546875" customWidth="1"/>
    <col min="10" max="10" width="11.28515625" customWidth="1"/>
    <col min="11" max="11" width="12.85546875" customWidth="1"/>
    <col min="12" max="12" width="11.28515625" customWidth="1"/>
    <col min="13" max="13" width="9.85546875" customWidth="1"/>
    <col min="14" max="14" width="13.28515625" customWidth="1"/>
    <col min="15" max="15" width="12.7109375" bestFit="1" customWidth="1"/>
    <col min="16" max="16" width="11" customWidth="1"/>
    <col min="17" max="17" width="10" customWidth="1"/>
    <col min="18" max="18" width="11" customWidth="1"/>
    <col min="19" max="19" width="10.42578125" customWidth="1"/>
    <col min="20" max="20" width="10.140625" customWidth="1"/>
  </cols>
  <sheetData>
    <row r="1" spans="1:20" ht="15" customHeight="1" x14ac:dyDescent="0.25">
      <c r="P1" s="190" t="s">
        <v>34</v>
      </c>
      <c r="Q1" s="190"/>
      <c r="R1" s="190"/>
      <c r="S1" s="190"/>
      <c r="T1" s="190"/>
    </row>
    <row r="2" spans="1:20" x14ac:dyDescent="0.25">
      <c r="P2" s="190"/>
      <c r="Q2" s="190"/>
      <c r="R2" s="190"/>
      <c r="S2" s="190"/>
      <c r="T2" s="190"/>
    </row>
    <row r="3" spans="1:20" x14ac:dyDescent="0.25">
      <c r="P3" s="190"/>
      <c r="Q3" s="190"/>
      <c r="R3" s="190"/>
      <c r="S3" s="190"/>
      <c r="T3" s="190"/>
    </row>
    <row r="4" spans="1:20" x14ac:dyDescent="0.25">
      <c r="P4" s="190"/>
      <c r="Q4" s="190"/>
      <c r="R4" s="190"/>
      <c r="S4" s="190"/>
      <c r="T4" s="190"/>
    </row>
    <row r="5" spans="1:20" x14ac:dyDescent="0.25">
      <c r="P5" s="190"/>
      <c r="Q5" s="190"/>
      <c r="R5" s="190"/>
      <c r="S5" s="190"/>
      <c r="T5" s="190"/>
    </row>
    <row r="6" spans="1:20" x14ac:dyDescent="0.25">
      <c r="P6" s="190"/>
      <c r="Q6" s="190"/>
      <c r="R6" s="190"/>
      <c r="S6" s="190"/>
      <c r="T6" s="190"/>
    </row>
    <row r="7" spans="1:20" x14ac:dyDescent="0.25">
      <c r="P7" s="190"/>
      <c r="Q7" s="190"/>
      <c r="R7" s="190"/>
      <c r="S7" s="190"/>
      <c r="T7" s="190"/>
    </row>
    <row r="8" spans="1:20" ht="15.75" customHeight="1" x14ac:dyDescent="0.25"/>
    <row r="9" spans="1:20" ht="15" customHeight="1" x14ac:dyDescent="0.25">
      <c r="A9" s="191" t="s">
        <v>35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ht="15.75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ht="16.5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18.75" customHeight="1" x14ac:dyDescent="0.25"/>
    <row r="13" spans="1:20" ht="19.5" customHeight="1" x14ac:dyDescent="0.25">
      <c r="A13" s="126" t="s">
        <v>32</v>
      </c>
      <c r="B13" s="126"/>
      <c r="C13" s="126"/>
      <c r="D13" s="192" t="s">
        <v>110</v>
      </c>
      <c r="E13" s="192"/>
      <c r="F13" s="192"/>
      <c r="G13" s="19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9.5" customHeight="1" x14ac:dyDescent="0.25">
      <c r="A14" s="126" t="s">
        <v>36</v>
      </c>
      <c r="B14" s="126"/>
      <c r="C14" s="126"/>
      <c r="D14" s="126"/>
      <c r="E14" s="126"/>
      <c r="F14" s="126"/>
      <c r="G14" s="126"/>
      <c r="H14" s="192" t="s">
        <v>75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ht="13.5" customHeight="1" x14ac:dyDescent="0.25">
      <c r="H15" s="3"/>
    </row>
    <row r="16" spans="1:20" ht="26.25" customHeight="1" x14ac:dyDescent="0.25">
      <c r="A16" s="171" t="s">
        <v>0</v>
      </c>
      <c r="B16" s="171"/>
      <c r="C16" s="171"/>
    </row>
    <row r="17" spans="1:20" ht="93" customHeight="1" thickBot="1" x14ac:dyDescent="0.3">
      <c r="A17" s="126" t="s">
        <v>63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 customHeight="1" x14ac:dyDescent="0.25">
      <c r="A18" s="194" t="s">
        <v>21</v>
      </c>
      <c r="B18" s="196" t="s">
        <v>37</v>
      </c>
      <c r="C18" s="198" t="s">
        <v>38</v>
      </c>
      <c r="D18" s="199"/>
      <c r="E18" s="199"/>
      <c r="F18" s="199"/>
      <c r="G18" s="199"/>
      <c r="H18" s="200"/>
      <c r="I18" s="207" t="s">
        <v>39</v>
      </c>
      <c r="J18" s="207"/>
      <c r="K18" s="207"/>
      <c r="L18" s="207"/>
      <c r="M18" s="207"/>
      <c r="N18" s="207" t="s">
        <v>41</v>
      </c>
      <c r="O18" s="207" t="s">
        <v>42</v>
      </c>
      <c r="P18" s="207"/>
      <c r="Q18" s="207"/>
      <c r="R18" s="207"/>
      <c r="S18" s="207"/>
      <c r="T18" s="208" t="s">
        <v>1</v>
      </c>
    </row>
    <row r="19" spans="1:20" ht="22.5" customHeight="1" x14ac:dyDescent="0.25">
      <c r="A19" s="195"/>
      <c r="B19" s="197"/>
      <c r="C19" s="201"/>
      <c r="D19" s="202"/>
      <c r="E19" s="202"/>
      <c r="F19" s="202"/>
      <c r="G19" s="202"/>
      <c r="H19" s="20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3"/>
    </row>
    <row r="20" spans="1:20" ht="18.75" customHeight="1" x14ac:dyDescent="0.25">
      <c r="A20" s="195"/>
      <c r="B20" s="197"/>
      <c r="C20" s="204"/>
      <c r="D20" s="205"/>
      <c r="E20" s="205"/>
      <c r="F20" s="205"/>
      <c r="G20" s="205"/>
      <c r="H20" s="20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3"/>
    </row>
    <row r="21" spans="1:20" x14ac:dyDescent="0.25">
      <c r="A21" s="195"/>
      <c r="B21" s="197"/>
      <c r="C21" s="189" t="s">
        <v>2</v>
      </c>
      <c r="D21" s="188" t="s">
        <v>3</v>
      </c>
      <c r="E21" s="188"/>
      <c r="F21" s="188"/>
      <c r="G21" s="188"/>
      <c r="H21" s="188"/>
      <c r="I21" s="7"/>
      <c r="J21" s="188" t="s">
        <v>3</v>
      </c>
      <c r="K21" s="188"/>
      <c r="L21" s="188"/>
      <c r="M21" s="188"/>
      <c r="N21" s="189"/>
      <c r="O21" s="189" t="s">
        <v>2</v>
      </c>
      <c r="P21" s="189" t="s">
        <v>3</v>
      </c>
      <c r="Q21" s="189"/>
      <c r="R21" s="189"/>
      <c r="S21" s="189"/>
      <c r="T21" s="193"/>
    </row>
    <row r="22" spans="1:20" ht="159" customHeight="1" x14ac:dyDescent="0.25">
      <c r="A22" s="195"/>
      <c r="B22" s="197"/>
      <c r="C22" s="189"/>
      <c r="D22" s="8" t="s">
        <v>4</v>
      </c>
      <c r="E22" s="8" t="s">
        <v>5</v>
      </c>
      <c r="F22" s="8" t="s">
        <v>5</v>
      </c>
      <c r="G22" s="8" t="s">
        <v>68</v>
      </c>
      <c r="H22" s="8" t="s">
        <v>69</v>
      </c>
      <c r="I22" s="8" t="s">
        <v>2</v>
      </c>
      <c r="J22" s="8" t="s">
        <v>4</v>
      </c>
      <c r="K22" s="8" t="s">
        <v>5</v>
      </c>
      <c r="L22" s="8" t="s">
        <v>40</v>
      </c>
      <c r="M22" s="8" t="s">
        <v>69</v>
      </c>
      <c r="N22" s="189"/>
      <c r="O22" s="189"/>
      <c r="P22" s="8" t="s">
        <v>4</v>
      </c>
      <c r="Q22" s="8" t="s">
        <v>5</v>
      </c>
      <c r="R22" s="8" t="s">
        <v>40</v>
      </c>
      <c r="S22" s="8" t="s">
        <v>69</v>
      </c>
      <c r="T22" s="193"/>
    </row>
    <row r="23" spans="1:20" ht="72" customHeight="1" thickBot="1" x14ac:dyDescent="0.3">
      <c r="A23" s="9">
        <v>1</v>
      </c>
      <c r="B23" s="68" t="s">
        <v>145</v>
      </c>
      <c r="C23" s="73">
        <f>D23+F23+G23+H23</f>
        <v>1541062</v>
      </c>
      <c r="D23" s="74">
        <v>1062799</v>
      </c>
      <c r="E23" s="75"/>
      <c r="F23" s="74">
        <v>159421</v>
      </c>
      <c r="G23" s="74">
        <v>159421</v>
      </c>
      <c r="H23" s="74">
        <v>159421</v>
      </c>
      <c r="I23" s="73">
        <f>J23+K23+L23+M23</f>
        <v>1541062</v>
      </c>
      <c r="J23" s="74">
        <v>1062799</v>
      </c>
      <c r="K23" s="74">
        <v>159421</v>
      </c>
      <c r="L23" s="76">
        <v>159421</v>
      </c>
      <c r="M23" s="74">
        <v>159421</v>
      </c>
      <c r="N23" s="76">
        <v>1466452.16</v>
      </c>
      <c r="O23" s="78">
        <f>P23+Q23+R23+S23</f>
        <v>1466452.16</v>
      </c>
      <c r="P23" s="79">
        <v>1011344.6</v>
      </c>
      <c r="Q23" s="79">
        <v>151702.51999999999</v>
      </c>
      <c r="R23" s="79">
        <v>151702.51999999999</v>
      </c>
      <c r="S23" s="79">
        <v>151702.51999999999</v>
      </c>
      <c r="T23" s="107"/>
    </row>
    <row r="24" spans="1:20" ht="14.25" customHeight="1" x14ac:dyDescent="0.25"/>
    <row r="25" spans="1:20" ht="15.75" customHeight="1" x14ac:dyDescent="0.25">
      <c r="A25" s="126" t="s">
        <v>64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customHeight="1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3.5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65.25" customHeight="1" x14ac:dyDescent="0.25">
      <c r="A28" s="184" t="s">
        <v>43</v>
      </c>
      <c r="B28" s="185"/>
      <c r="C28" s="185" t="s">
        <v>44</v>
      </c>
      <c r="D28" s="185"/>
      <c r="E28" s="20"/>
      <c r="F28" s="20" t="s">
        <v>45</v>
      </c>
      <c r="G28" s="185" t="s">
        <v>46</v>
      </c>
      <c r="H28" s="185"/>
      <c r="I28" s="31" t="s">
        <v>30</v>
      </c>
    </row>
    <row r="29" spans="1:20" ht="15.75" customHeight="1" x14ac:dyDescent="0.25">
      <c r="A29" s="177" t="s">
        <v>6</v>
      </c>
      <c r="B29" s="178"/>
      <c r="C29" s="186">
        <v>1541062</v>
      </c>
      <c r="D29" s="186"/>
      <c r="E29" s="21"/>
      <c r="F29" s="22">
        <f>F31+F32+F33+F34</f>
        <v>100.00009999999999</v>
      </c>
      <c r="G29" s="187">
        <v>1466452.16</v>
      </c>
      <c r="H29" s="187"/>
      <c r="I29" s="29"/>
    </row>
    <row r="30" spans="1:20" ht="15" customHeight="1" x14ac:dyDescent="0.25">
      <c r="A30" s="180" t="s">
        <v>7</v>
      </c>
      <c r="B30" s="181"/>
      <c r="C30" s="182"/>
      <c r="D30" s="182"/>
      <c r="E30" s="23"/>
      <c r="F30" s="28"/>
      <c r="G30" s="183"/>
      <c r="H30" s="183"/>
      <c r="I30" s="28"/>
    </row>
    <row r="31" spans="1:20" ht="30" customHeight="1" x14ac:dyDescent="0.25">
      <c r="A31" s="177" t="s">
        <v>47</v>
      </c>
      <c r="B31" s="178"/>
      <c r="C31" s="179">
        <v>1062799</v>
      </c>
      <c r="D31" s="179"/>
      <c r="E31" s="21"/>
      <c r="F31" s="22">
        <f>ROUND((C31/C$29*100),4)</f>
        <v>68.965400000000002</v>
      </c>
      <c r="G31" s="170">
        <f>ROUND((G$29*F31/100),2)</f>
        <v>1011344.6</v>
      </c>
      <c r="H31" s="170"/>
      <c r="I31" s="22">
        <f>C31-G31</f>
        <v>51454.400000000023</v>
      </c>
    </row>
    <row r="32" spans="1:20" ht="45.75" customHeight="1" x14ac:dyDescent="0.25">
      <c r="A32" s="177" t="s">
        <v>8</v>
      </c>
      <c r="B32" s="178"/>
      <c r="C32" s="179">
        <v>159421</v>
      </c>
      <c r="D32" s="179"/>
      <c r="E32" s="21"/>
      <c r="F32" s="22">
        <f t="shared" ref="F32:F34" si="0">ROUND((C32/C$29*100),4)</f>
        <v>10.344900000000001</v>
      </c>
      <c r="G32" s="170">
        <v>151702.51999999999</v>
      </c>
      <c r="H32" s="170"/>
      <c r="I32" s="22">
        <f t="shared" ref="I32:I34" si="1">C32-G32</f>
        <v>7718.4800000000105</v>
      </c>
    </row>
    <row r="33" spans="1:21" ht="46.5" customHeight="1" x14ac:dyDescent="0.25">
      <c r="A33" s="177" t="s">
        <v>48</v>
      </c>
      <c r="B33" s="178"/>
      <c r="C33" s="179">
        <v>159421</v>
      </c>
      <c r="D33" s="179"/>
      <c r="E33" s="21"/>
      <c r="F33" s="22">
        <f t="shared" si="0"/>
        <v>10.344900000000001</v>
      </c>
      <c r="G33" s="170">
        <v>151702.51999999999</v>
      </c>
      <c r="H33" s="170"/>
      <c r="I33" s="22">
        <f t="shared" si="1"/>
        <v>7718.4800000000105</v>
      </c>
    </row>
    <row r="34" spans="1:21" ht="105.75" customHeight="1" thickBot="1" x14ac:dyDescent="0.3">
      <c r="A34" s="167" t="s">
        <v>70</v>
      </c>
      <c r="B34" s="168"/>
      <c r="C34" s="169">
        <v>159421</v>
      </c>
      <c r="D34" s="169"/>
      <c r="E34" s="24"/>
      <c r="F34" s="22">
        <f t="shared" si="0"/>
        <v>10.344900000000001</v>
      </c>
      <c r="G34" s="170">
        <v>151702.51999999999</v>
      </c>
      <c r="H34" s="170"/>
      <c r="I34" s="22">
        <f t="shared" si="1"/>
        <v>7718.4800000000105</v>
      </c>
    </row>
    <row r="35" spans="1:21" ht="12.75" customHeight="1" x14ac:dyDescent="0.25"/>
    <row r="36" spans="1:21" ht="15.75" customHeight="1" x14ac:dyDescent="0.25">
      <c r="A36" s="171" t="s">
        <v>22</v>
      </c>
      <c r="B36" s="171"/>
      <c r="C36" s="171"/>
    </row>
    <row r="37" spans="1:21" ht="12.75" customHeight="1" x14ac:dyDescent="0.25">
      <c r="A37" s="126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1" ht="20.25" customHeight="1" thickBot="1" x14ac:dyDescent="0.3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1" ht="128.25" customHeight="1" x14ac:dyDescent="0.25">
      <c r="A39" s="172" t="s">
        <v>9</v>
      </c>
      <c r="B39" s="139"/>
      <c r="C39" s="139" t="s">
        <v>49</v>
      </c>
      <c r="D39" s="139"/>
      <c r="E39" s="139"/>
      <c r="F39" s="139"/>
      <c r="G39" s="139" t="s">
        <v>23</v>
      </c>
      <c r="H39" s="140" t="s">
        <v>24</v>
      </c>
      <c r="I39" s="139" t="s">
        <v>10</v>
      </c>
      <c r="J39" s="176"/>
      <c r="K39" s="156"/>
    </row>
    <row r="40" spans="1:21" ht="15.75" hidden="1" customHeight="1" x14ac:dyDescent="0.25">
      <c r="A40" s="173"/>
      <c r="B40" s="174"/>
      <c r="C40" s="174"/>
      <c r="D40" s="174"/>
      <c r="E40" s="174"/>
      <c r="F40" s="174"/>
      <c r="G40" s="174"/>
      <c r="H40" s="175"/>
      <c r="I40" s="25"/>
      <c r="J40" s="26"/>
      <c r="K40" s="156"/>
    </row>
    <row r="41" spans="1:21" ht="29.25" customHeight="1" x14ac:dyDescent="0.25">
      <c r="A41" s="157" t="s">
        <v>50</v>
      </c>
      <c r="B41" s="158"/>
      <c r="C41" s="228">
        <f>C43+C44</f>
        <v>214531</v>
      </c>
      <c r="D41" s="229"/>
      <c r="E41" s="229"/>
      <c r="F41" s="230"/>
      <c r="G41" s="108">
        <f>G43+G44</f>
        <v>214531</v>
      </c>
      <c r="H41" s="70">
        <f>H43+H44</f>
        <v>0</v>
      </c>
      <c r="I41" s="162"/>
      <c r="J41" s="163"/>
    </row>
    <row r="42" spans="1:21" ht="17.25" customHeight="1" x14ac:dyDescent="0.25">
      <c r="A42" s="164" t="s">
        <v>7</v>
      </c>
      <c r="B42" s="165"/>
      <c r="C42" s="166"/>
      <c r="D42" s="166"/>
      <c r="E42" s="166"/>
      <c r="F42" s="166"/>
      <c r="G42" s="57"/>
      <c r="H42" s="58"/>
      <c r="I42" s="162"/>
      <c r="J42" s="163"/>
    </row>
    <row r="43" spans="1:21" ht="19.5" customHeight="1" x14ac:dyDescent="0.25">
      <c r="A43" s="146" t="s">
        <v>51</v>
      </c>
      <c r="B43" s="147"/>
      <c r="C43" s="226">
        <v>107179</v>
      </c>
      <c r="D43" s="226"/>
      <c r="E43" s="226"/>
      <c r="F43" s="226"/>
      <c r="G43" s="109">
        <v>107179</v>
      </c>
      <c r="H43" s="70">
        <f>C43-G43</f>
        <v>0</v>
      </c>
      <c r="I43" s="149"/>
      <c r="J43" s="150"/>
    </row>
    <row r="44" spans="1:21" ht="33" customHeight="1" thickBot="1" x14ac:dyDescent="0.3">
      <c r="A44" s="151" t="s">
        <v>71</v>
      </c>
      <c r="B44" s="152"/>
      <c r="C44" s="227">
        <v>107352</v>
      </c>
      <c r="D44" s="227"/>
      <c r="E44" s="227"/>
      <c r="F44" s="227"/>
      <c r="G44" s="110">
        <v>107352</v>
      </c>
      <c r="H44" s="71">
        <f>C44-G44</f>
        <v>0</v>
      </c>
      <c r="I44" s="154"/>
      <c r="J44" s="155"/>
    </row>
    <row r="45" spans="1:21" ht="36.75" customHeight="1" x14ac:dyDescent="0.25"/>
    <row r="46" spans="1:21" ht="30.75" customHeight="1" x14ac:dyDescent="0.25">
      <c r="A46" s="126" t="s">
        <v>74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5"/>
    </row>
    <row r="47" spans="1:21" ht="13.5" customHeight="1" x14ac:dyDescent="0.25"/>
    <row r="48" spans="1:21" ht="234.75" customHeight="1" x14ac:dyDescent="0.25">
      <c r="A48" s="19" t="s">
        <v>52</v>
      </c>
      <c r="C48" s="217" t="s">
        <v>146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1:20" ht="17.25" customHeight="1" x14ac:dyDescent="0.25">
      <c r="A49" s="143"/>
      <c r="B49" s="143"/>
      <c r="C49" s="143"/>
      <c r="D49" s="143"/>
      <c r="E49" s="143"/>
      <c r="F49" s="143"/>
      <c r="G49" s="143"/>
      <c r="H49" s="143"/>
      <c r="I49" s="143"/>
    </row>
    <row r="50" spans="1:20" ht="100.5" customHeight="1" x14ac:dyDescent="0.25">
      <c r="A50" s="144" t="s">
        <v>72</v>
      </c>
      <c r="B50" s="144"/>
      <c r="C50" s="218" t="s">
        <v>147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</row>
    <row r="51" spans="1:20" ht="17.2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20" ht="11.25" customHeight="1" x14ac:dyDescent="0.25"/>
    <row r="53" spans="1:20" ht="15.75" x14ac:dyDescent="0.25">
      <c r="A53" s="126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ht="15.75" thickBot="1" x14ac:dyDescent="0.3"/>
    <row r="55" spans="1:20" ht="183.75" customHeight="1" x14ac:dyDescent="0.25">
      <c r="A55" s="13" t="s">
        <v>21</v>
      </c>
      <c r="B55" s="14" t="s">
        <v>11</v>
      </c>
      <c r="C55" s="139" t="s">
        <v>54</v>
      </c>
      <c r="D55" s="139"/>
      <c r="E55" s="17"/>
      <c r="F55" s="139" t="s">
        <v>55</v>
      </c>
      <c r="G55" s="139"/>
      <c r="H55" s="14" t="s">
        <v>56</v>
      </c>
      <c r="I55" s="140" t="s">
        <v>24</v>
      </c>
      <c r="J55" s="141"/>
      <c r="K55" s="10" t="s">
        <v>10</v>
      </c>
    </row>
    <row r="56" spans="1:20" ht="63.75" customHeight="1" x14ac:dyDescent="0.25">
      <c r="A56" s="15">
        <v>1</v>
      </c>
      <c r="B56" s="12" t="s">
        <v>12</v>
      </c>
      <c r="C56" s="129"/>
      <c r="D56" s="129"/>
      <c r="E56" s="35"/>
      <c r="F56" s="129"/>
      <c r="G56" s="129"/>
      <c r="H56" s="35"/>
      <c r="I56" s="130">
        <f>F56-H56</f>
        <v>0</v>
      </c>
      <c r="J56" s="130"/>
      <c r="K56" s="36"/>
    </row>
    <row r="57" spans="1:20" ht="66.75" customHeight="1" x14ac:dyDescent="0.25">
      <c r="A57" s="15">
        <v>2</v>
      </c>
      <c r="B57" s="12" t="s">
        <v>57</v>
      </c>
      <c r="C57" s="234" t="s">
        <v>148</v>
      </c>
      <c r="D57" s="234"/>
      <c r="E57" s="35"/>
      <c r="F57" s="215">
        <v>1201526.0900000001</v>
      </c>
      <c r="G57" s="215"/>
      <c r="H57" s="84">
        <v>1135442.1599999999</v>
      </c>
      <c r="I57" s="216">
        <f>F57-H57</f>
        <v>66083.930000000168</v>
      </c>
      <c r="J57" s="216"/>
      <c r="K57" s="36"/>
    </row>
    <row r="58" spans="1:20" ht="90" customHeight="1" x14ac:dyDescent="0.25">
      <c r="A58" s="15">
        <v>3</v>
      </c>
      <c r="B58" s="12" t="s">
        <v>29</v>
      </c>
      <c r="C58" s="129"/>
      <c r="D58" s="129"/>
      <c r="E58" s="35"/>
      <c r="F58" s="129"/>
      <c r="G58" s="129"/>
      <c r="H58" s="35"/>
      <c r="I58" s="130">
        <f t="shared" ref="I58:I61" si="2">F58-H58</f>
        <v>0</v>
      </c>
      <c r="J58" s="130"/>
      <c r="K58" s="36"/>
    </row>
    <row r="59" spans="1:20" ht="203.25" customHeight="1" x14ac:dyDescent="0.25">
      <c r="A59" s="15">
        <v>4</v>
      </c>
      <c r="B59" s="12" t="s">
        <v>13</v>
      </c>
      <c r="C59" s="129" t="s">
        <v>149</v>
      </c>
      <c r="D59" s="129"/>
      <c r="E59" s="35"/>
      <c r="F59" s="136">
        <v>339535.91</v>
      </c>
      <c r="G59" s="136"/>
      <c r="H59" s="40">
        <v>331010</v>
      </c>
      <c r="I59" s="137">
        <f t="shared" si="2"/>
        <v>8525.9099999999744</v>
      </c>
      <c r="J59" s="137"/>
      <c r="K59" s="36"/>
    </row>
    <row r="60" spans="1:20" ht="33" customHeight="1" x14ac:dyDescent="0.25">
      <c r="A60" s="15">
        <v>5</v>
      </c>
      <c r="B60" s="12" t="s">
        <v>14</v>
      </c>
      <c r="C60" s="129"/>
      <c r="D60" s="129"/>
      <c r="E60" s="35"/>
      <c r="F60" s="129"/>
      <c r="G60" s="129"/>
      <c r="H60" s="35"/>
      <c r="I60" s="130">
        <f t="shared" si="2"/>
        <v>0</v>
      </c>
      <c r="J60" s="130"/>
      <c r="K60" s="36"/>
    </row>
    <row r="61" spans="1:20" ht="20.25" customHeight="1" x14ac:dyDescent="0.25">
      <c r="A61" s="15">
        <v>6</v>
      </c>
      <c r="B61" s="12" t="s">
        <v>15</v>
      </c>
      <c r="C61" s="129"/>
      <c r="D61" s="129"/>
      <c r="E61" s="35"/>
      <c r="F61" s="129"/>
      <c r="G61" s="129"/>
      <c r="H61" s="35"/>
      <c r="I61" s="130">
        <f t="shared" si="2"/>
        <v>0</v>
      </c>
      <c r="J61" s="130"/>
      <c r="K61" s="36"/>
    </row>
    <row r="62" spans="1:20" ht="25.5" customHeight="1" thickBot="1" x14ac:dyDescent="0.3">
      <c r="A62" s="16"/>
      <c r="B62" s="18" t="s">
        <v>16</v>
      </c>
      <c r="C62" s="131"/>
      <c r="D62" s="131"/>
      <c r="E62" s="131"/>
      <c r="F62" s="210">
        <f>SUM(F56:F61)</f>
        <v>1541062</v>
      </c>
      <c r="G62" s="211"/>
      <c r="H62" s="81">
        <f>SUM(H56:H61)</f>
        <v>1466452.16</v>
      </c>
      <c r="I62" s="212">
        <f>SUM(I56:J61)</f>
        <v>74609.840000000142</v>
      </c>
      <c r="J62" s="213"/>
      <c r="K62" s="30"/>
    </row>
    <row r="64" spans="1:20" ht="6.75" customHeight="1" x14ac:dyDescent="0.25">
      <c r="A64" s="126" t="s">
        <v>58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7.25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0.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0.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.75" x14ac:dyDescent="0.25">
      <c r="A68" s="127" t="s">
        <v>59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9.5" customHeight="1" x14ac:dyDescent="0.25">
      <c r="A69" s="122" t="s">
        <v>67</v>
      </c>
      <c r="B69" s="122"/>
      <c r="C69" s="122"/>
      <c r="D69" s="122"/>
      <c r="E69" s="122"/>
      <c r="F69" s="122"/>
      <c r="G69" s="123" t="s">
        <v>150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25.5" customHeight="1" x14ac:dyDescent="0.25">
      <c r="A70" s="127" t="s">
        <v>60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8" t="s">
        <v>112</v>
      </c>
      <c r="M70" s="128"/>
      <c r="N70" s="128"/>
      <c r="O70" s="128"/>
      <c r="P70" s="128"/>
      <c r="Q70" s="128"/>
      <c r="R70" s="128"/>
      <c r="S70" s="128"/>
      <c r="T70" s="128"/>
    </row>
    <row r="71" spans="1:20" ht="15.75" x14ac:dyDescent="0.25">
      <c r="A71" s="1"/>
    </row>
    <row r="72" spans="1:20" ht="15.75" x14ac:dyDescent="0.25">
      <c r="A72" s="1" t="s">
        <v>17</v>
      </c>
    </row>
    <row r="73" spans="1:20" ht="15.75" x14ac:dyDescent="0.25">
      <c r="A73" s="122" t="s">
        <v>61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 t="s">
        <v>151</v>
      </c>
      <c r="R73" s="123"/>
      <c r="S73" s="123"/>
      <c r="T73" s="123"/>
    </row>
    <row r="74" spans="1:20" ht="15.75" x14ac:dyDescent="0.25">
      <c r="A74" s="124" t="s">
        <v>33</v>
      </c>
      <c r="B74" s="124"/>
      <c r="C74" s="124"/>
      <c r="D74" s="123" t="s">
        <v>152</v>
      </c>
      <c r="E74" s="123"/>
      <c r="F74" s="123"/>
      <c r="G74" s="123"/>
      <c r="H74" s="1"/>
      <c r="I74" s="1"/>
      <c r="J74" s="1"/>
      <c r="K74" s="1"/>
      <c r="L74" s="1"/>
      <c r="M74" s="1"/>
      <c r="N74" s="1"/>
      <c r="O74" s="1"/>
    </row>
    <row r="75" spans="1:20" ht="15.75" x14ac:dyDescent="0.25">
      <c r="A75" s="1"/>
    </row>
    <row r="76" spans="1:20" ht="15.75" x14ac:dyDescent="0.25">
      <c r="A76" s="125" t="s">
        <v>18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8" spans="1:20" ht="15.75" customHeight="1" x14ac:dyDescent="0.25">
      <c r="A78" s="118" t="s">
        <v>76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ht="15.75" x14ac:dyDescent="0.25">
      <c r="C79" s="6" t="s">
        <v>26</v>
      </c>
      <c r="D79" s="4" t="s">
        <v>27</v>
      </c>
      <c r="G79" s="117" t="s">
        <v>25</v>
      </c>
      <c r="H79" s="117"/>
      <c r="I79" s="11"/>
      <c r="J79" s="11"/>
    </row>
    <row r="81" spans="1:20" ht="15.75" x14ac:dyDescent="0.25">
      <c r="A81" s="118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ht="15.75" x14ac:dyDescent="0.25">
      <c r="C82" s="6" t="s">
        <v>26</v>
      </c>
      <c r="D82" s="4" t="s">
        <v>27</v>
      </c>
      <c r="G82" s="117" t="s">
        <v>25</v>
      </c>
      <c r="H82" s="117"/>
      <c r="I82" s="11"/>
      <c r="J82" s="11"/>
    </row>
    <row r="84" spans="1:20" ht="15.75" x14ac:dyDescent="0.25">
      <c r="A84" s="2" t="s">
        <v>19</v>
      </c>
    </row>
    <row r="85" spans="1:20" ht="15.75" x14ac:dyDescent="0.25">
      <c r="A85" s="1"/>
      <c r="G85" s="3"/>
    </row>
    <row r="86" spans="1:20" ht="15.75" x14ac:dyDescent="0.25">
      <c r="A86" s="1" t="s">
        <v>20</v>
      </c>
      <c r="B86" s="119" t="s">
        <v>117</v>
      </c>
      <c r="C86" s="119"/>
    </row>
    <row r="88" spans="1:20" ht="15.75" x14ac:dyDescent="0.25">
      <c r="A88" s="120" t="s">
        <v>78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:20" ht="15.75" x14ac:dyDescent="0.25">
      <c r="C89" s="6" t="s">
        <v>26</v>
      </c>
      <c r="D89" s="4" t="s">
        <v>27</v>
      </c>
      <c r="G89" s="121" t="s">
        <v>25</v>
      </c>
      <c r="H89" s="121"/>
      <c r="J89" s="121" t="s">
        <v>28</v>
      </c>
      <c r="K89" s="121"/>
      <c r="L89" s="11"/>
      <c r="M89" s="11"/>
      <c r="N89" s="11"/>
    </row>
    <row r="91" spans="1:20" ht="15.75" x14ac:dyDescent="0.25">
      <c r="A91" s="113" t="s">
        <v>31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5">
      <c r="A92" s="114" t="s">
        <v>66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s="32" customFormat="1" ht="21.75" customHeight="1" x14ac:dyDescent="0.25">
      <c r="A93" s="115" t="s">
        <v>65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101" spans="6:6" x14ac:dyDescent="0.25">
      <c r="F101" t="s">
        <v>26</v>
      </c>
    </row>
  </sheetData>
  <mergeCells count="116">
    <mergeCell ref="P1:T7"/>
    <mergeCell ref="A9:T11"/>
    <mergeCell ref="A13:C13"/>
    <mergeCell ref="D13:G13"/>
    <mergeCell ref="A14:G14"/>
    <mergeCell ref="H14:T14"/>
    <mergeCell ref="P21:S21"/>
    <mergeCell ref="T21:T22"/>
    <mergeCell ref="A25:T26"/>
    <mergeCell ref="A16:C16"/>
    <mergeCell ref="A17:T17"/>
    <mergeCell ref="A18:A22"/>
    <mergeCell ref="B18:B22"/>
    <mergeCell ref="C18:H20"/>
    <mergeCell ref="I18:M20"/>
    <mergeCell ref="N18:N22"/>
    <mergeCell ref="O18:S20"/>
    <mergeCell ref="T18:T20"/>
    <mergeCell ref="C21:C22"/>
    <mergeCell ref="A28:B28"/>
    <mergeCell ref="C28:D28"/>
    <mergeCell ref="G28:H28"/>
    <mergeCell ref="A29:B29"/>
    <mergeCell ref="C29:D29"/>
    <mergeCell ref="G29:H29"/>
    <mergeCell ref="D21:H21"/>
    <mergeCell ref="J21:M21"/>
    <mergeCell ref="O21:O22"/>
    <mergeCell ref="A32:B32"/>
    <mergeCell ref="C32:D32"/>
    <mergeCell ref="G32:H32"/>
    <mergeCell ref="A33:B33"/>
    <mergeCell ref="C33:D33"/>
    <mergeCell ref="G33:H33"/>
    <mergeCell ref="A30:B30"/>
    <mergeCell ref="C30:D30"/>
    <mergeCell ref="G30:H30"/>
    <mergeCell ref="A31:B31"/>
    <mergeCell ref="C31:D31"/>
    <mergeCell ref="G31:H31"/>
    <mergeCell ref="K39:K40"/>
    <mergeCell ref="A41:B41"/>
    <mergeCell ref="C41:F41"/>
    <mergeCell ref="I41:J41"/>
    <mergeCell ref="A42:B42"/>
    <mergeCell ref="C42:F42"/>
    <mergeCell ref="I42:J42"/>
    <mergeCell ref="A34:B34"/>
    <mergeCell ref="C34:D34"/>
    <mergeCell ref="G34:H34"/>
    <mergeCell ref="A36:C36"/>
    <mergeCell ref="A37:T38"/>
    <mergeCell ref="A39:B40"/>
    <mergeCell ref="C39:F40"/>
    <mergeCell ref="G39:G40"/>
    <mergeCell ref="H39:H40"/>
    <mergeCell ref="I39:J39"/>
    <mergeCell ref="A46:T46"/>
    <mergeCell ref="C48:T48"/>
    <mergeCell ref="A49:I49"/>
    <mergeCell ref="A50:B50"/>
    <mergeCell ref="C50:T50"/>
    <mergeCell ref="A51:I51"/>
    <mergeCell ref="A43:B43"/>
    <mergeCell ref="C43:F43"/>
    <mergeCell ref="I43:J43"/>
    <mergeCell ref="A44:B44"/>
    <mergeCell ref="C44:F44"/>
    <mergeCell ref="I44:J44"/>
    <mergeCell ref="C57:D57"/>
    <mergeCell ref="F57:G57"/>
    <mergeCell ref="I57:J57"/>
    <mergeCell ref="C58:D58"/>
    <mergeCell ref="F58:G58"/>
    <mergeCell ref="I58:J58"/>
    <mergeCell ref="A53:T53"/>
    <mergeCell ref="C55:D55"/>
    <mergeCell ref="F55:G55"/>
    <mergeCell ref="I55:J55"/>
    <mergeCell ref="C56:D56"/>
    <mergeCell ref="F56:G56"/>
    <mergeCell ref="I56:J56"/>
    <mergeCell ref="C61:D61"/>
    <mergeCell ref="F61:G61"/>
    <mergeCell ref="I61:J61"/>
    <mergeCell ref="C62:E62"/>
    <mergeCell ref="F62:G62"/>
    <mergeCell ref="I62:J62"/>
    <mergeCell ref="C59:D59"/>
    <mergeCell ref="F59:G59"/>
    <mergeCell ref="I59:J59"/>
    <mergeCell ref="C60:D60"/>
    <mergeCell ref="F60:G60"/>
    <mergeCell ref="I60:J60"/>
    <mergeCell ref="A73:P73"/>
    <mergeCell ref="Q73:T73"/>
    <mergeCell ref="A74:C74"/>
    <mergeCell ref="D74:G74"/>
    <mergeCell ref="A76:T76"/>
    <mergeCell ref="A78:T78"/>
    <mergeCell ref="A64:T67"/>
    <mergeCell ref="A68:T68"/>
    <mergeCell ref="A69:F69"/>
    <mergeCell ref="G69:T69"/>
    <mergeCell ref="A70:K70"/>
    <mergeCell ref="L70:T70"/>
    <mergeCell ref="A91:T91"/>
    <mergeCell ref="A92:T92"/>
    <mergeCell ref="A93:T93"/>
    <mergeCell ref="G79:H79"/>
    <mergeCell ref="A81:T81"/>
    <mergeCell ref="G82:H82"/>
    <mergeCell ref="B86:C86"/>
    <mergeCell ref="A88:T88"/>
    <mergeCell ref="G89:H89"/>
    <mergeCell ref="J89:K89"/>
  </mergeCells>
  <printOptions horizontalCentered="1"/>
  <pageMargins left="0.6692913385826772" right="0.43307086614173229" top="0.70866141732283472" bottom="0.39370078740157483" header="0.19685039370078741" footer="0.19685039370078741"/>
  <pageSetup paperSize="9" scale="5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E643-5FE9-492D-AC7F-F3C5A3FE173C}">
  <dimension ref="A1:U101"/>
  <sheetViews>
    <sheetView topLeftCell="A20" workbookViewId="0">
      <selection activeCell="B87" sqref="B87"/>
    </sheetView>
  </sheetViews>
  <sheetFormatPr defaultRowHeight="15" x14ac:dyDescent="0.25"/>
  <cols>
    <col min="1" max="1" width="10.140625" customWidth="1"/>
    <col min="2" max="2" width="22" customWidth="1"/>
    <col min="3" max="3" width="9.85546875" customWidth="1"/>
    <col min="4" max="4" width="11.7109375" customWidth="1"/>
    <col min="5" max="5" width="12" hidden="1" customWidth="1"/>
    <col min="6" max="6" width="16" customWidth="1"/>
    <col min="7" max="7" width="15.140625" customWidth="1"/>
    <col min="8" max="8" width="13.140625" customWidth="1"/>
    <col min="9" max="9" width="9.85546875" customWidth="1"/>
    <col min="10" max="10" width="11.28515625" customWidth="1"/>
    <col min="11" max="11" width="12.85546875" customWidth="1"/>
    <col min="12" max="12" width="11.28515625" customWidth="1"/>
    <col min="13" max="13" width="9.85546875" customWidth="1"/>
    <col min="14" max="14" width="13.28515625" customWidth="1"/>
    <col min="15" max="15" width="9.5703125" bestFit="1" customWidth="1"/>
    <col min="16" max="16" width="9.85546875" customWidth="1"/>
    <col min="17" max="17" width="10" customWidth="1"/>
    <col min="18" max="18" width="11" customWidth="1"/>
    <col min="19" max="19" width="10.42578125" customWidth="1"/>
    <col min="20" max="20" width="10.140625" customWidth="1"/>
  </cols>
  <sheetData>
    <row r="1" spans="1:20" ht="15" customHeight="1" x14ac:dyDescent="0.25">
      <c r="P1" s="190" t="s">
        <v>34</v>
      </c>
      <c r="Q1" s="190"/>
      <c r="R1" s="190"/>
      <c r="S1" s="190"/>
      <c r="T1" s="190"/>
    </row>
    <row r="2" spans="1:20" x14ac:dyDescent="0.25">
      <c r="P2" s="190"/>
      <c r="Q2" s="190"/>
      <c r="R2" s="190"/>
      <c r="S2" s="190"/>
      <c r="T2" s="190"/>
    </row>
    <row r="3" spans="1:20" x14ac:dyDescent="0.25">
      <c r="P3" s="190"/>
      <c r="Q3" s="190"/>
      <c r="R3" s="190"/>
      <c r="S3" s="190"/>
      <c r="T3" s="190"/>
    </row>
    <row r="4" spans="1:20" x14ac:dyDescent="0.25">
      <c r="P4" s="190"/>
      <c r="Q4" s="190"/>
      <c r="R4" s="190"/>
      <c r="S4" s="190"/>
      <c r="T4" s="190"/>
    </row>
    <row r="5" spans="1:20" x14ac:dyDescent="0.25">
      <c r="P5" s="190"/>
      <c r="Q5" s="190"/>
      <c r="R5" s="190"/>
      <c r="S5" s="190"/>
      <c r="T5" s="190"/>
    </row>
    <row r="6" spans="1:20" x14ac:dyDescent="0.25">
      <c r="P6" s="190"/>
      <c r="Q6" s="190"/>
      <c r="R6" s="190"/>
      <c r="S6" s="190"/>
      <c r="T6" s="190"/>
    </row>
    <row r="7" spans="1:20" x14ac:dyDescent="0.25">
      <c r="P7" s="190"/>
      <c r="Q7" s="190"/>
      <c r="R7" s="190"/>
      <c r="S7" s="190"/>
      <c r="T7" s="190"/>
    </row>
    <row r="8" spans="1:20" ht="15.75" customHeight="1" x14ac:dyDescent="0.25"/>
    <row r="9" spans="1:20" ht="15" customHeight="1" x14ac:dyDescent="0.25">
      <c r="A9" s="191" t="s">
        <v>35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ht="15.75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ht="16.5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18.75" customHeight="1" x14ac:dyDescent="0.25"/>
    <row r="13" spans="1:20" ht="19.5" customHeight="1" x14ac:dyDescent="0.25">
      <c r="A13" s="126" t="s">
        <v>32</v>
      </c>
      <c r="B13" s="126"/>
      <c r="C13" s="126"/>
      <c r="D13" s="192" t="s">
        <v>110</v>
      </c>
      <c r="E13" s="192"/>
      <c r="F13" s="192"/>
      <c r="G13" s="19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9.5" customHeight="1" x14ac:dyDescent="0.25">
      <c r="A14" s="126" t="s">
        <v>36</v>
      </c>
      <c r="B14" s="126"/>
      <c r="C14" s="126"/>
      <c r="D14" s="126"/>
      <c r="E14" s="126"/>
      <c r="F14" s="126"/>
      <c r="G14" s="126"/>
      <c r="H14" s="192" t="s">
        <v>75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ht="13.5" customHeight="1" x14ac:dyDescent="0.25">
      <c r="H15" s="3"/>
    </row>
    <row r="16" spans="1:20" ht="26.25" customHeight="1" x14ac:dyDescent="0.25">
      <c r="A16" s="171" t="s">
        <v>0</v>
      </c>
      <c r="B16" s="171"/>
      <c r="C16" s="171"/>
    </row>
    <row r="17" spans="1:20" ht="87" customHeight="1" thickBot="1" x14ac:dyDescent="0.3">
      <c r="A17" s="126" t="s">
        <v>63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 customHeight="1" x14ac:dyDescent="0.25">
      <c r="A18" s="194" t="s">
        <v>21</v>
      </c>
      <c r="B18" s="196" t="s">
        <v>37</v>
      </c>
      <c r="C18" s="198" t="s">
        <v>38</v>
      </c>
      <c r="D18" s="199"/>
      <c r="E18" s="199"/>
      <c r="F18" s="199"/>
      <c r="G18" s="199"/>
      <c r="H18" s="200"/>
      <c r="I18" s="207" t="s">
        <v>39</v>
      </c>
      <c r="J18" s="207"/>
      <c r="K18" s="207"/>
      <c r="L18" s="207"/>
      <c r="M18" s="207"/>
      <c r="N18" s="207" t="s">
        <v>41</v>
      </c>
      <c r="O18" s="207" t="s">
        <v>42</v>
      </c>
      <c r="P18" s="207"/>
      <c r="Q18" s="207"/>
      <c r="R18" s="207"/>
      <c r="S18" s="207"/>
      <c r="T18" s="208" t="s">
        <v>1</v>
      </c>
    </row>
    <row r="19" spans="1:20" ht="22.5" customHeight="1" x14ac:dyDescent="0.25">
      <c r="A19" s="195"/>
      <c r="B19" s="197"/>
      <c r="C19" s="201"/>
      <c r="D19" s="202"/>
      <c r="E19" s="202"/>
      <c r="F19" s="202"/>
      <c r="G19" s="202"/>
      <c r="H19" s="20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3"/>
    </row>
    <row r="20" spans="1:20" ht="18.75" customHeight="1" x14ac:dyDescent="0.25">
      <c r="A20" s="195"/>
      <c r="B20" s="197"/>
      <c r="C20" s="204"/>
      <c r="D20" s="205"/>
      <c r="E20" s="205"/>
      <c r="F20" s="205"/>
      <c r="G20" s="205"/>
      <c r="H20" s="20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3"/>
    </row>
    <row r="21" spans="1:20" x14ac:dyDescent="0.25">
      <c r="A21" s="195"/>
      <c r="B21" s="197"/>
      <c r="C21" s="189" t="s">
        <v>2</v>
      </c>
      <c r="D21" s="188" t="s">
        <v>3</v>
      </c>
      <c r="E21" s="188"/>
      <c r="F21" s="188"/>
      <c r="G21" s="188"/>
      <c r="H21" s="188"/>
      <c r="I21" s="7"/>
      <c r="J21" s="188" t="s">
        <v>3</v>
      </c>
      <c r="K21" s="188"/>
      <c r="L21" s="188"/>
      <c r="M21" s="188"/>
      <c r="N21" s="189"/>
      <c r="O21" s="189" t="s">
        <v>2</v>
      </c>
      <c r="P21" s="189" t="s">
        <v>3</v>
      </c>
      <c r="Q21" s="189"/>
      <c r="R21" s="189"/>
      <c r="S21" s="189"/>
      <c r="T21" s="193"/>
    </row>
    <row r="22" spans="1:20" ht="159" customHeight="1" x14ac:dyDescent="0.25">
      <c r="A22" s="195"/>
      <c r="B22" s="197"/>
      <c r="C22" s="189"/>
      <c r="D22" s="8" t="s">
        <v>4</v>
      </c>
      <c r="E22" s="8" t="s">
        <v>5</v>
      </c>
      <c r="F22" s="8" t="s">
        <v>5</v>
      </c>
      <c r="G22" s="8" t="s">
        <v>68</v>
      </c>
      <c r="H22" s="8" t="s">
        <v>69</v>
      </c>
      <c r="I22" s="8" t="s">
        <v>2</v>
      </c>
      <c r="J22" s="8" t="s">
        <v>4</v>
      </c>
      <c r="K22" s="8" t="s">
        <v>5</v>
      </c>
      <c r="L22" s="8" t="s">
        <v>40</v>
      </c>
      <c r="M22" s="8" t="s">
        <v>69</v>
      </c>
      <c r="N22" s="189"/>
      <c r="O22" s="189"/>
      <c r="P22" s="8" t="s">
        <v>4</v>
      </c>
      <c r="Q22" s="8" t="s">
        <v>5</v>
      </c>
      <c r="R22" s="8" t="s">
        <v>40</v>
      </c>
      <c r="S22" s="8" t="s">
        <v>69</v>
      </c>
      <c r="T22" s="193"/>
    </row>
    <row r="23" spans="1:20" ht="39.75" customHeight="1" thickBot="1" x14ac:dyDescent="0.3">
      <c r="A23" s="9">
        <v>1</v>
      </c>
      <c r="B23" s="53" t="s">
        <v>153</v>
      </c>
      <c r="C23" s="46">
        <f>D23+F23+G23+H23</f>
        <v>376350.96</v>
      </c>
      <c r="D23" s="62">
        <v>259445</v>
      </c>
      <c r="E23" s="63"/>
      <c r="F23" s="62">
        <v>38917</v>
      </c>
      <c r="G23" s="64">
        <v>39071.96</v>
      </c>
      <c r="H23" s="62">
        <v>38917</v>
      </c>
      <c r="I23" s="87">
        <f>J23+K23+L23+M23</f>
        <v>376350.96</v>
      </c>
      <c r="J23" s="62">
        <v>259445</v>
      </c>
      <c r="K23" s="62">
        <v>38917</v>
      </c>
      <c r="L23" s="64">
        <v>39071.96</v>
      </c>
      <c r="M23" s="62">
        <v>38917</v>
      </c>
      <c r="N23" s="64">
        <v>376196.14</v>
      </c>
      <c r="O23" s="82">
        <f>P23+Q23+R23+S23</f>
        <v>376196.14</v>
      </c>
      <c r="P23" s="83">
        <v>259338.33</v>
      </c>
      <c r="Q23" s="83">
        <v>38900.94</v>
      </c>
      <c r="R23" s="83">
        <v>39055.93</v>
      </c>
      <c r="S23" s="83">
        <v>38900.94</v>
      </c>
      <c r="T23" s="67"/>
    </row>
    <row r="24" spans="1:20" ht="14.25" customHeight="1" x14ac:dyDescent="0.25"/>
    <row r="25" spans="1:20" ht="15.75" customHeight="1" x14ac:dyDescent="0.25">
      <c r="A25" s="126" t="s">
        <v>64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customHeight="1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3.5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65.25" customHeight="1" x14ac:dyDescent="0.25">
      <c r="A28" s="184" t="s">
        <v>43</v>
      </c>
      <c r="B28" s="185"/>
      <c r="C28" s="185" t="s">
        <v>44</v>
      </c>
      <c r="D28" s="185"/>
      <c r="E28" s="20"/>
      <c r="F28" s="20" t="s">
        <v>45</v>
      </c>
      <c r="G28" s="185" t="s">
        <v>46</v>
      </c>
      <c r="H28" s="185"/>
      <c r="I28" s="31" t="s">
        <v>30</v>
      </c>
    </row>
    <row r="29" spans="1:20" ht="15.75" customHeight="1" x14ac:dyDescent="0.25">
      <c r="A29" s="177" t="s">
        <v>6</v>
      </c>
      <c r="B29" s="178"/>
      <c r="C29" s="186">
        <f>C31+C32+C33+C34</f>
        <v>376350.96</v>
      </c>
      <c r="D29" s="186"/>
      <c r="E29" s="21"/>
      <c r="F29" s="22">
        <f>F31+F32+F33+F34</f>
        <v>99.999999999999986</v>
      </c>
      <c r="G29" s="187">
        <v>376196.14</v>
      </c>
      <c r="H29" s="187"/>
      <c r="I29" s="29"/>
    </row>
    <row r="30" spans="1:20" ht="15" customHeight="1" x14ac:dyDescent="0.25">
      <c r="A30" s="180" t="s">
        <v>7</v>
      </c>
      <c r="B30" s="181"/>
      <c r="C30" s="182"/>
      <c r="D30" s="182"/>
      <c r="E30" s="23"/>
      <c r="F30" s="28"/>
      <c r="G30" s="183"/>
      <c r="H30" s="183"/>
      <c r="I30" s="28"/>
    </row>
    <row r="31" spans="1:20" ht="30" customHeight="1" x14ac:dyDescent="0.25">
      <c r="A31" s="177" t="s">
        <v>47</v>
      </c>
      <c r="B31" s="178"/>
      <c r="C31" s="179">
        <v>259445</v>
      </c>
      <c r="D31" s="179"/>
      <c r="E31" s="21"/>
      <c r="F31" s="22">
        <f>ROUND((C31/C$29*100),4)</f>
        <v>68.936999999999998</v>
      </c>
      <c r="G31" s="170">
        <f>ROUND((G$29*F31/100),2)</f>
        <v>259338.33</v>
      </c>
      <c r="H31" s="170"/>
      <c r="I31" s="22">
        <f>C31-G31</f>
        <v>106.67000000001281</v>
      </c>
    </row>
    <row r="32" spans="1:20" ht="45.75" customHeight="1" x14ac:dyDescent="0.25">
      <c r="A32" s="177" t="s">
        <v>8</v>
      </c>
      <c r="B32" s="178"/>
      <c r="C32" s="179">
        <v>38917</v>
      </c>
      <c r="D32" s="179"/>
      <c r="E32" s="21"/>
      <c r="F32" s="22">
        <f t="shared" ref="F32:F34" si="0">ROUND((C32/C$29*100),4)</f>
        <v>10.3406</v>
      </c>
      <c r="G32" s="170">
        <f t="shared" ref="G32:G34" si="1">ROUND((G$29*F32/100),2)</f>
        <v>38900.94</v>
      </c>
      <c r="H32" s="170"/>
      <c r="I32" s="22">
        <f t="shared" ref="I32:I34" si="2">C32-G32</f>
        <v>16.059999999997672</v>
      </c>
    </row>
    <row r="33" spans="1:21" ht="46.5" customHeight="1" x14ac:dyDescent="0.25">
      <c r="A33" s="177" t="s">
        <v>48</v>
      </c>
      <c r="B33" s="178"/>
      <c r="C33" s="232">
        <v>39071.96</v>
      </c>
      <c r="D33" s="232"/>
      <c r="E33" s="21"/>
      <c r="F33" s="22">
        <f t="shared" si="0"/>
        <v>10.3818</v>
      </c>
      <c r="G33" s="170">
        <f t="shared" si="1"/>
        <v>39055.93</v>
      </c>
      <c r="H33" s="170"/>
      <c r="I33" s="22">
        <f t="shared" si="2"/>
        <v>16.029999999998836</v>
      </c>
    </row>
    <row r="34" spans="1:21" ht="105.75" customHeight="1" thickBot="1" x14ac:dyDescent="0.3">
      <c r="A34" s="167" t="s">
        <v>70</v>
      </c>
      <c r="B34" s="168"/>
      <c r="C34" s="169">
        <v>38917</v>
      </c>
      <c r="D34" s="169"/>
      <c r="E34" s="24"/>
      <c r="F34" s="22">
        <f t="shared" si="0"/>
        <v>10.3406</v>
      </c>
      <c r="G34" s="170">
        <f t="shared" si="1"/>
        <v>38900.94</v>
      </c>
      <c r="H34" s="170"/>
      <c r="I34" s="22">
        <f t="shared" si="2"/>
        <v>16.059999999997672</v>
      </c>
    </row>
    <row r="35" spans="1:21" ht="12.75" customHeight="1" x14ac:dyDescent="0.25"/>
    <row r="36" spans="1:21" ht="15.75" customHeight="1" x14ac:dyDescent="0.25">
      <c r="A36" s="171" t="s">
        <v>22</v>
      </c>
      <c r="B36" s="171"/>
      <c r="C36" s="171"/>
    </row>
    <row r="37" spans="1:21" ht="12.75" customHeight="1" x14ac:dyDescent="0.25">
      <c r="A37" s="126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1" ht="20.25" customHeight="1" thickBot="1" x14ac:dyDescent="0.3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1" ht="128.25" customHeight="1" x14ac:dyDescent="0.25">
      <c r="A39" s="172" t="s">
        <v>9</v>
      </c>
      <c r="B39" s="139"/>
      <c r="C39" s="139" t="s">
        <v>49</v>
      </c>
      <c r="D39" s="139"/>
      <c r="E39" s="139"/>
      <c r="F39" s="139"/>
      <c r="G39" s="139" t="s">
        <v>23</v>
      </c>
      <c r="H39" s="140" t="s">
        <v>24</v>
      </c>
      <c r="I39" s="139" t="s">
        <v>10</v>
      </c>
      <c r="J39" s="176"/>
      <c r="K39" s="156"/>
    </row>
    <row r="40" spans="1:21" ht="15.75" hidden="1" customHeight="1" x14ac:dyDescent="0.25">
      <c r="A40" s="173"/>
      <c r="B40" s="174"/>
      <c r="C40" s="174"/>
      <c r="D40" s="174"/>
      <c r="E40" s="174"/>
      <c r="F40" s="174"/>
      <c r="G40" s="174"/>
      <c r="H40" s="175"/>
      <c r="I40" s="25"/>
      <c r="J40" s="26"/>
      <c r="K40" s="156"/>
    </row>
    <row r="41" spans="1:21" ht="29.25" customHeight="1" x14ac:dyDescent="0.25">
      <c r="A41" s="157" t="s">
        <v>50</v>
      </c>
      <c r="B41" s="158"/>
      <c r="C41" s="159">
        <f>C43+C44</f>
        <v>51381</v>
      </c>
      <c r="D41" s="160"/>
      <c r="E41" s="160"/>
      <c r="F41" s="161"/>
      <c r="G41" s="37">
        <f>G43+G44</f>
        <v>51381</v>
      </c>
      <c r="H41" s="42">
        <f>H43+H44</f>
        <v>0</v>
      </c>
      <c r="I41" s="162"/>
      <c r="J41" s="163"/>
    </row>
    <row r="42" spans="1:21" ht="17.25" customHeight="1" x14ac:dyDescent="0.25">
      <c r="A42" s="164" t="s">
        <v>7</v>
      </c>
      <c r="B42" s="165"/>
      <c r="C42" s="166"/>
      <c r="D42" s="166"/>
      <c r="E42" s="166"/>
      <c r="F42" s="166"/>
      <c r="G42" s="43"/>
      <c r="H42" s="44"/>
      <c r="I42" s="162"/>
      <c r="J42" s="163"/>
    </row>
    <row r="43" spans="1:21" ht="19.5" customHeight="1" x14ac:dyDescent="0.25">
      <c r="A43" s="146" t="s">
        <v>51</v>
      </c>
      <c r="B43" s="147"/>
      <c r="C43" s="148">
        <v>25437</v>
      </c>
      <c r="D43" s="148"/>
      <c r="E43" s="148"/>
      <c r="F43" s="148"/>
      <c r="G43" s="38">
        <v>25437</v>
      </c>
      <c r="H43" s="42">
        <f>C43-G43</f>
        <v>0</v>
      </c>
      <c r="I43" s="149"/>
      <c r="J43" s="150"/>
    </row>
    <row r="44" spans="1:21" ht="33" customHeight="1" thickBot="1" x14ac:dyDescent="0.3">
      <c r="A44" s="151" t="s">
        <v>71</v>
      </c>
      <c r="B44" s="152"/>
      <c r="C44" s="153">
        <v>25944</v>
      </c>
      <c r="D44" s="153"/>
      <c r="E44" s="153"/>
      <c r="F44" s="153"/>
      <c r="G44" s="39">
        <v>25944</v>
      </c>
      <c r="H44" s="45">
        <f>C44-G44</f>
        <v>0</v>
      </c>
      <c r="I44" s="154"/>
      <c r="J44" s="155"/>
    </row>
    <row r="45" spans="1:21" ht="36.75" customHeight="1" x14ac:dyDescent="0.25"/>
    <row r="46" spans="1:21" ht="30.75" customHeight="1" x14ac:dyDescent="0.25">
      <c r="A46" s="126" t="s">
        <v>74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5"/>
    </row>
    <row r="47" spans="1:21" ht="13.5" customHeight="1" x14ac:dyDescent="0.25"/>
    <row r="48" spans="1:21" ht="65.25" customHeight="1" x14ac:dyDescent="0.25">
      <c r="A48" s="19" t="s">
        <v>52</v>
      </c>
      <c r="C48" s="217" t="s">
        <v>154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1:20" ht="17.25" customHeight="1" x14ac:dyDescent="0.25">
      <c r="A49" s="143"/>
      <c r="B49" s="143"/>
      <c r="C49" s="143"/>
      <c r="D49" s="143"/>
      <c r="E49" s="143"/>
      <c r="F49" s="143"/>
      <c r="G49" s="143"/>
      <c r="H49" s="143"/>
      <c r="I49" s="143"/>
    </row>
    <row r="50" spans="1:20" ht="81.75" customHeight="1" x14ac:dyDescent="0.25">
      <c r="A50" s="144" t="s">
        <v>72</v>
      </c>
      <c r="B50" s="144"/>
      <c r="C50" s="218" t="s">
        <v>155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</row>
    <row r="51" spans="1:20" ht="17.2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20" ht="11.25" customHeight="1" x14ac:dyDescent="0.25"/>
    <row r="53" spans="1:20" ht="15.75" x14ac:dyDescent="0.25">
      <c r="A53" s="126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ht="15.75" thickBot="1" x14ac:dyDescent="0.3"/>
    <row r="55" spans="1:20" ht="183.75" customHeight="1" x14ac:dyDescent="0.25">
      <c r="A55" s="13" t="s">
        <v>21</v>
      </c>
      <c r="B55" s="14" t="s">
        <v>11</v>
      </c>
      <c r="C55" s="139" t="s">
        <v>54</v>
      </c>
      <c r="D55" s="139"/>
      <c r="E55" s="17"/>
      <c r="F55" s="139" t="s">
        <v>55</v>
      </c>
      <c r="G55" s="139"/>
      <c r="H55" s="14" t="s">
        <v>56</v>
      </c>
      <c r="I55" s="140" t="s">
        <v>24</v>
      </c>
      <c r="J55" s="141"/>
      <c r="K55" s="10" t="s">
        <v>10</v>
      </c>
    </row>
    <row r="56" spans="1:20" ht="63.75" customHeight="1" x14ac:dyDescent="0.25">
      <c r="A56" s="15">
        <v>1</v>
      </c>
      <c r="B56" s="12" t="s">
        <v>12</v>
      </c>
      <c r="C56" s="129"/>
      <c r="D56" s="129"/>
      <c r="E56" s="35"/>
      <c r="F56" s="129"/>
      <c r="G56" s="129"/>
      <c r="H56" s="35"/>
      <c r="I56" s="130">
        <f>F56-H56</f>
        <v>0</v>
      </c>
      <c r="J56" s="130"/>
      <c r="K56" s="36"/>
    </row>
    <row r="57" spans="1:20" ht="84.75" customHeight="1" x14ac:dyDescent="0.25">
      <c r="A57" s="15">
        <v>2</v>
      </c>
      <c r="B57" s="12" t="s">
        <v>57</v>
      </c>
      <c r="C57" s="234" t="s">
        <v>156</v>
      </c>
      <c r="D57" s="234"/>
      <c r="E57" s="35"/>
      <c r="F57" s="215">
        <v>376350.96</v>
      </c>
      <c r="G57" s="215"/>
      <c r="H57" s="105">
        <v>376196.14</v>
      </c>
      <c r="I57" s="216">
        <f>F57-H57</f>
        <v>154.82000000000698</v>
      </c>
      <c r="J57" s="216"/>
      <c r="K57" s="36" t="s">
        <v>157</v>
      </c>
    </row>
    <row r="58" spans="1:20" ht="81" customHeight="1" x14ac:dyDescent="0.25">
      <c r="A58" s="15">
        <v>3</v>
      </c>
      <c r="B58" s="12" t="s">
        <v>29</v>
      </c>
      <c r="C58" s="214"/>
      <c r="D58" s="214"/>
      <c r="E58" s="35"/>
      <c r="F58" s="136"/>
      <c r="G58" s="136"/>
      <c r="H58" s="35"/>
      <c r="I58" s="130">
        <f>F58-H58</f>
        <v>0</v>
      </c>
      <c r="J58" s="130"/>
      <c r="K58" s="36"/>
    </row>
    <row r="59" spans="1:20" ht="74.25" customHeight="1" x14ac:dyDescent="0.25">
      <c r="A59" s="15">
        <v>4</v>
      </c>
      <c r="B59" s="12" t="s">
        <v>13</v>
      </c>
      <c r="C59" s="129"/>
      <c r="D59" s="129"/>
      <c r="E59" s="35"/>
      <c r="F59" s="136"/>
      <c r="G59" s="136"/>
      <c r="H59" s="40"/>
      <c r="I59" s="130">
        <f t="shared" ref="I59:I61" si="3">F59-H59</f>
        <v>0</v>
      </c>
      <c r="J59" s="130"/>
      <c r="K59" s="36"/>
    </row>
    <row r="60" spans="1:20" ht="33" customHeight="1" x14ac:dyDescent="0.25">
      <c r="A60" s="15">
        <v>5</v>
      </c>
      <c r="B60" s="12" t="s">
        <v>14</v>
      </c>
      <c r="C60" s="129"/>
      <c r="D60" s="129"/>
      <c r="E60" s="35"/>
      <c r="F60" s="129"/>
      <c r="G60" s="129"/>
      <c r="H60" s="35"/>
      <c r="I60" s="130">
        <f t="shared" si="3"/>
        <v>0</v>
      </c>
      <c r="J60" s="130"/>
      <c r="K60" s="36"/>
    </row>
    <row r="61" spans="1:20" ht="20.25" customHeight="1" x14ac:dyDescent="0.25">
      <c r="A61" s="15">
        <v>6</v>
      </c>
      <c r="B61" s="12" t="s">
        <v>15</v>
      </c>
      <c r="C61" s="129"/>
      <c r="D61" s="129"/>
      <c r="E61" s="35"/>
      <c r="F61" s="129"/>
      <c r="G61" s="129"/>
      <c r="H61" s="35"/>
      <c r="I61" s="130">
        <f t="shared" si="3"/>
        <v>0</v>
      </c>
      <c r="J61" s="130"/>
      <c r="K61" s="36"/>
    </row>
    <row r="62" spans="1:20" ht="25.5" customHeight="1" thickBot="1" x14ac:dyDescent="0.3">
      <c r="A62" s="16"/>
      <c r="B62" s="18" t="s">
        <v>16</v>
      </c>
      <c r="C62" s="131"/>
      <c r="D62" s="131"/>
      <c r="E62" s="131"/>
      <c r="F62" s="210">
        <f>SUM(F56:F61)</f>
        <v>376350.96</v>
      </c>
      <c r="G62" s="211"/>
      <c r="H62" s="106">
        <f>SUM(H56:H61)</f>
        <v>376196.14</v>
      </c>
      <c r="I62" s="212">
        <f>SUM(I56:J61)</f>
        <v>154.82000000000698</v>
      </c>
      <c r="J62" s="213"/>
      <c r="K62" s="30"/>
    </row>
    <row r="64" spans="1:20" ht="6.75" customHeight="1" x14ac:dyDescent="0.25">
      <c r="A64" s="126" t="s">
        <v>58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7.25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0.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0.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.75" x14ac:dyDescent="0.25">
      <c r="A68" s="127" t="s">
        <v>59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9.5" customHeight="1" x14ac:dyDescent="0.25">
      <c r="A69" s="122" t="s">
        <v>67</v>
      </c>
      <c r="B69" s="122"/>
      <c r="C69" s="122"/>
      <c r="D69" s="122"/>
      <c r="E69" s="122"/>
      <c r="F69" s="122"/>
      <c r="G69" s="123" t="s">
        <v>158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25.5" customHeight="1" x14ac:dyDescent="0.25">
      <c r="A70" s="127" t="s">
        <v>60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8" t="s">
        <v>135</v>
      </c>
      <c r="M70" s="128"/>
      <c r="N70" s="128"/>
      <c r="O70" s="128"/>
      <c r="P70" s="128"/>
      <c r="Q70" s="128"/>
      <c r="R70" s="128"/>
      <c r="S70" s="128"/>
      <c r="T70" s="128"/>
    </row>
    <row r="71" spans="1:20" ht="15.75" x14ac:dyDescent="0.25">
      <c r="A71" s="1"/>
    </row>
    <row r="72" spans="1:20" ht="15.75" x14ac:dyDescent="0.25">
      <c r="A72" s="1" t="s">
        <v>17</v>
      </c>
    </row>
    <row r="73" spans="1:20" ht="15.75" x14ac:dyDescent="0.25">
      <c r="A73" s="122" t="s">
        <v>61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 t="s">
        <v>159</v>
      </c>
      <c r="R73" s="123"/>
      <c r="S73" s="123"/>
      <c r="T73" s="123"/>
    </row>
    <row r="74" spans="1:20" ht="15.75" x14ac:dyDescent="0.25">
      <c r="A74" s="124" t="s">
        <v>33</v>
      </c>
      <c r="B74" s="124"/>
      <c r="C74" s="124"/>
      <c r="D74" s="123" t="s">
        <v>160</v>
      </c>
      <c r="E74" s="123"/>
      <c r="F74" s="123"/>
      <c r="G74" s="123"/>
      <c r="H74" s="1"/>
      <c r="I74" s="1"/>
      <c r="J74" s="1"/>
      <c r="K74" s="1"/>
      <c r="L74" s="1"/>
      <c r="M74" s="1"/>
      <c r="N74" s="1"/>
      <c r="O74" s="1"/>
    </row>
    <row r="75" spans="1:20" ht="15.75" x14ac:dyDescent="0.25">
      <c r="A75" s="1"/>
    </row>
    <row r="76" spans="1:20" ht="15.75" x14ac:dyDescent="0.25">
      <c r="A76" s="125" t="s">
        <v>18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8" spans="1:20" ht="15.75" customHeight="1" x14ac:dyDescent="0.25">
      <c r="A78" s="118" t="s">
        <v>76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ht="15.75" x14ac:dyDescent="0.25">
      <c r="C79" s="6" t="s">
        <v>26</v>
      </c>
      <c r="D79" s="4" t="s">
        <v>27</v>
      </c>
      <c r="G79" s="117" t="s">
        <v>25</v>
      </c>
      <c r="H79" s="117"/>
      <c r="I79" s="11"/>
      <c r="J79" s="11"/>
    </row>
    <row r="81" spans="1:20" ht="15.75" x14ac:dyDescent="0.25">
      <c r="A81" s="118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ht="15.75" x14ac:dyDescent="0.25">
      <c r="C82" s="6" t="s">
        <v>26</v>
      </c>
      <c r="D82" s="4" t="s">
        <v>27</v>
      </c>
      <c r="G82" s="117" t="s">
        <v>25</v>
      </c>
      <c r="H82" s="117"/>
      <c r="I82" s="11"/>
      <c r="J82" s="11"/>
    </row>
    <row r="84" spans="1:20" ht="15.75" x14ac:dyDescent="0.25">
      <c r="A84" s="2" t="s">
        <v>19</v>
      </c>
    </row>
    <row r="85" spans="1:20" ht="15.75" x14ac:dyDescent="0.25">
      <c r="A85" s="1"/>
      <c r="G85" s="3"/>
    </row>
    <row r="86" spans="1:20" ht="15.75" x14ac:dyDescent="0.25">
      <c r="A86" s="1" t="s">
        <v>20</v>
      </c>
      <c r="B86" s="119" t="s">
        <v>117</v>
      </c>
      <c r="C86" s="119"/>
    </row>
    <row r="88" spans="1:20" ht="15.75" x14ac:dyDescent="0.25">
      <c r="A88" s="120" t="s">
        <v>78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:20" ht="15.75" x14ac:dyDescent="0.25">
      <c r="C89" s="6" t="s">
        <v>26</v>
      </c>
      <c r="D89" s="4" t="s">
        <v>27</v>
      </c>
      <c r="G89" s="121" t="s">
        <v>25</v>
      </c>
      <c r="H89" s="121"/>
      <c r="J89" s="121" t="s">
        <v>28</v>
      </c>
      <c r="K89" s="121"/>
      <c r="L89" s="11"/>
      <c r="M89" s="11"/>
      <c r="N89" s="11"/>
    </row>
    <row r="91" spans="1:20" ht="15.75" x14ac:dyDescent="0.25">
      <c r="A91" s="113" t="s">
        <v>31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5">
      <c r="A92" s="114" t="s">
        <v>66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s="32" customFormat="1" ht="21.75" customHeight="1" x14ac:dyDescent="0.25">
      <c r="A93" s="115" t="s">
        <v>65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101" spans="6:6" x14ac:dyDescent="0.25">
      <c r="F101" t="s">
        <v>26</v>
      </c>
    </row>
  </sheetData>
  <mergeCells count="116">
    <mergeCell ref="P1:T7"/>
    <mergeCell ref="A9:T11"/>
    <mergeCell ref="A13:C13"/>
    <mergeCell ref="D13:G13"/>
    <mergeCell ref="A14:G14"/>
    <mergeCell ref="H14:T14"/>
    <mergeCell ref="P21:S21"/>
    <mergeCell ref="T21:T22"/>
    <mergeCell ref="A25:T26"/>
    <mergeCell ref="A16:C16"/>
    <mergeCell ref="A17:T17"/>
    <mergeCell ref="A18:A22"/>
    <mergeCell ref="B18:B22"/>
    <mergeCell ref="C18:H20"/>
    <mergeCell ref="I18:M20"/>
    <mergeCell ref="N18:N22"/>
    <mergeCell ref="O18:S20"/>
    <mergeCell ref="T18:T20"/>
    <mergeCell ref="C21:C22"/>
    <mergeCell ref="A28:B28"/>
    <mergeCell ref="C28:D28"/>
    <mergeCell ref="G28:H28"/>
    <mergeCell ref="A29:B29"/>
    <mergeCell ref="C29:D29"/>
    <mergeCell ref="G29:H29"/>
    <mergeCell ref="D21:H21"/>
    <mergeCell ref="J21:M21"/>
    <mergeCell ref="O21:O22"/>
    <mergeCell ref="A32:B32"/>
    <mergeCell ref="C32:D32"/>
    <mergeCell ref="G32:H32"/>
    <mergeCell ref="A33:B33"/>
    <mergeCell ref="C33:D33"/>
    <mergeCell ref="G33:H33"/>
    <mergeCell ref="A30:B30"/>
    <mergeCell ref="C30:D30"/>
    <mergeCell ref="G30:H30"/>
    <mergeCell ref="A31:B31"/>
    <mergeCell ref="C31:D31"/>
    <mergeCell ref="G31:H31"/>
    <mergeCell ref="K39:K40"/>
    <mergeCell ref="A41:B41"/>
    <mergeCell ref="C41:F41"/>
    <mergeCell ref="I41:J41"/>
    <mergeCell ref="A42:B42"/>
    <mergeCell ref="C42:F42"/>
    <mergeCell ref="I42:J42"/>
    <mergeCell ref="A34:B34"/>
    <mergeCell ref="C34:D34"/>
    <mergeCell ref="G34:H34"/>
    <mergeCell ref="A36:C36"/>
    <mergeCell ref="A37:T38"/>
    <mergeCell ref="A39:B40"/>
    <mergeCell ref="C39:F40"/>
    <mergeCell ref="G39:G40"/>
    <mergeCell ref="H39:H40"/>
    <mergeCell ref="I39:J39"/>
    <mergeCell ref="A46:T46"/>
    <mergeCell ref="C48:T48"/>
    <mergeCell ref="A49:I49"/>
    <mergeCell ref="A50:B50"/>
    <mergeCell ref="C50:T50"/>
    <mergeCell ref="A51:I51"/>
    <mergeCell ref="A43:B43"/>
    <mergeCell ref="C43:F43"/>
    <mergeCell ref="I43:J43"/>
    <mergeCell ref="A44:B44"/>
    <mergeCell ref="C44:F44"/>
    <mergeCell ref="I44:J44"/>
    <mergeCell ref="C57:D57"/>
    <mergeCell ref="F57:G57"/>
    <mergeCell ref="I57:J57"/>
    <mergeCell ref="C58:D58"/>
    <mergeCell ref="F58:G58"/>
    <mergeCell ref="I58:J58"/>
    <mergeCell ref="A53:T53"/>
    <mergeCell ref="C55:D55"/>
    <mergeCell ref="F55:G55"/>
    <mergeCell ref="I55:J55"/>
    <mergeCell ref="C56:D56"/>
    <mergeCell ref="F56:G56"/>
    <mergeCell ref="I56:J56"/>
    <mergeCell ref="C61:D61"/>
    <mergeCell ref="F61:G61"/>
    <mergeCell ref="I61:J61"/>
    <mergeCell ref="C62:E62"/>
    <mergeCell ref="F62:G62"/>
    <mergeCell ref="I62:J62"/>
    <mergeCell ref="C59:D59"/>
    <mergeCell ref="F59:G59"/>
    <mergeCell ref="I59:J59"/>
    <mergeCell ref="C60:D60"/>
    <mergeCell ref="F60:G60"/>
    <mergeCell ref="I60:J60"/>
    <mergeCell ref="A73:P73"/>
    <mergeCell ref="Q73:T73"/>
    <mergeCell ref="A74:C74"/>
    <mergeCell ref="D74:G74"/>
    <mergeCell ref="A76:T76"/>
    <mergeCell ref="A78:T78"/>
    <mergeCell ref="A64:T67"/>
    <mergeCell ref="A68:T68"/>
    <mergeCell ref="A69:F69"/>
    <mergeCell ref="G69:T69"/>
    <mergeCell ref="A70:K70"/>
    <mergeCell ref="L70:T70"/>
    <mergeCell ref="A91:T91"/>
    <mergeCell ref="A92:T92"/>
    <mergeCell ref="A93:T93"/>
    <mergeCell ref="G79:H79"/>
    <mergeCell ref="A81:T81"/>
    <mergeCell ref="G82:H82"/>
    <mergeCell ref="B86:C86"/>
    <mergeCell ref="A88:T88"/>
    <mergeCell ref="G89:H89"/>
    <mergeCell ref="J89:K89"/>
  </mergeCells>
  <printOptions horizontalCentered="1"/>
  <pageMargins left="0.6692913385826772" right="0.43307086614173229" top="0.70866141732283472" bottom="0.39370078740157483" header="0.19685039370078741" footer="0.19685039370078741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1"/>
  <sheetViews>
    <sheetView topLeftCell="A65" workbookViewId="0">
      <selection activeCell="A73" sqref="A73:P73"/>
    </sheetView>
  </sheetViews>
  <sheetFormatPr defaultRowHeight="15" x14ac:dyDescent="0.25"/>
  <cols>
    <col min="1" max="1" width="10.140625" customWidth="1"/>
    <col min="2" max="2" width="22" customWidth="1"/>
    <col min="3" max="3" width="9.85546875" customWidth="1"/>
    <col min="4" max="4" width="11.7109375" customWidth="1"/>
    <col min="5" max="5" width="12" hidden="1" customWidth="1"/>
    <col min="6" max="6" width="16" customWidth="1"/>
    <col min="7" max="7" width="15.140625" customWidth="1"/>
    <col min="8" max="8" width="13.140625" customWidth="1"/>
    <col min="9" max="9" width="9.85546875" customWidth="1"/>
    <col min="10" max="10" width="11.28515625" customWidth="1"/>
    <col min="11" max="11" width="12.85546875" customWidth="1"/>
    <col min="12" max="12" width="11.28515625" customWidth="1"/>
    <col min="13" max="13" width="9.85546875" customWidth="1"/>
    <col min="14" max="14" width="13.28515625" customWidth="1"/>
    <col min="15" max="15" width="12" customWidth="1"/>
    <col min="16" max="16" width="10.5703125" customWidth="1"/>
    <col min="17" max="17" width="10" customWidth="1"/>
    <col min="18" max="18" width="11" customWidth="1"/>
    <col min="19" max="19" width="10.42578125" customWidth="1"/>
    <col min="20" max="20" width="10.140625" customWidth="1"/>
  </cols>
  <sheetData>
    <row r="1" spans="1:20" ht="15" customHeight="1" x14ac:dyDescent="0.25">
      <c r="P1" s="190" t="s">
        <v>34</v>
      </c>
      <c r="Q1" s="190"/>
      <c r="R1" s="190"/>
      <c r="S1" s="190"/>
      <c r="T1" s="190"/>
    </row>
    <row r="2" spans="1:20" x14ac:dyDescent="0.25">
      <c r="P2" s="190"/>
      <c r="Q2" s="190"/>
      <c r="R2" s="190"/>
      <c r="S2" s="190"/>
      <c r="T2" s="190"/>
    </row>
    <row r="3" spans="1:20" x14ac:dyDescent="0.25">
      <c r="P3" s="190"/>
      <c r="Q3" s="190"/>
      <c r="R3" s="190"/>
      <c r="S3" s="190"/>
      <c r="T3" s="190"/>
    </row>
    <row r="4" spans="1:20" x14ac:dyDescent="0.25">
      <c r="P4" s="190"/>
      <c r="Q4" s="190"/>
      <c r="R4" s="190"/>
      <c r="S4" s="190"/>
      <c r="T4" s="190"/>
    </row>
    <row r="5" spans="1:20" x14ac:dyDescent="0.25">
      <c r="P5" s="190"/>
      <c r="Q5" s="190"/>
      <c r="R5" s="190"/>
      <c r="S5" s="190"/>
      <c r="T5" s="190"/>
    </row>
    <row r="6" spans="1:20" x14ac:dyDescent="0.25">
      <c r="P6" s="190"/>
      <c r="Q6" s="190"/>
      <c r="R6" s="190"/>
      <c r="S6" s="190"/>
      <c r="T6" s="190"/>
    </row>
    <row r="7" spans="1:20" x14ac:dyDescent="0.25">
      <c r="P7" s="190"/>
      <c r="Q7" s="190"/>
      <c r="R7" s="190"/>
      <c r="S7" s="190"/>
      <c r="T7" s="190"/>
    </row>
    <row r="8" spans="1:20" ht="15.75" customHeight="1" x14ac:dyDescent="0.25"/>
    <row r="9" spans="1:20" ht="15" customHeight="1" x14ac:dyDescent="0.25">
      <c r="A9" s="191" t="s">
        <v>35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ht="15.75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ht="16.5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18.75" customHeight="1" x14ac:dyDescent="0.25"/>
    <row r="13" spans="1:20" ht="19.5" customHeight="1" x14ac:dyDescent="0.25">
      <c r="A13" s="126" t="s">
        <v>32</v>
      </c>
      <c r="B13" s="126"/>
      <c r="C13" s="126"/>
      <c r="D13" s="192" t="s">
        <v>110</v>
      </c>
      <c r="E13" s="192"/>
      <c r="F13" s="192"/>
      <c r="G13" s="19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9.5" customHeight="1" x14ac:dyDescent="0.25">
      <c r="A14" s="126" t="s">
        <v>36</v>
      </c>
      <c r="B14" s="126"/>
      <c r="C14" s="126"/>
      <c r="D14" s="126"/>
      <c r="E14" s="126"/>
      <c r="F14" s="126"/>
      <c r="G14" s="126"/>
      <c r="H14" s="192" t="s">
        <v>75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ht="13.5" customHeight="1" x14ac:dyDescent="0.25">
      <c r="H15" s="3"/>
    </row>
    <row r="16" spans="1:20" ht="26.25" customHeight="1" x14ac:dyDescent="0.25">
      <c r="A16" s="171" t="s">
        <v>0</v>
      </c>
      <c r="B16" s="171"/>
      <c r="C16" s="171"/>
    </row>
    <row r="17" spans="1:20" ht="96" customHeight="1" thickBot="1" x14ac:dyDescent="0.3">
      <c r="A17" s="126" t="s">
        <v>63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 customHeight="1" x14ac:dyDescent="0.25">
      <c r="A18" s="194" t="s">
        <v>21</v>
      </c>
      <c r="B18" s="196" t="s">
        <v>37</v>
      </c>
      <c r="C18" s="198" t="s">
        <v>38</v>
      </c>
      <c r="D18" s="199"/>
      <c r="E18" s="199"/>
      <c r="F18" s="199"/>
      <c r="G18" s="199"/>
      <c r="H18" s="200"/>
      <c r="I18" s="207" t="s">
        <v>39</v>
      </c>
      <c r="J18" s="207"/>
      <c r="K18" s="207"/>
      <c r="L18" s="207"/>
      <c r="M18" s="207"/>
      <c r="N18" s="207" t="s">
        <v>41</v>
      </c>
      <c r="O18" s="207" t="s">
        <v>42</v>
      </c>
      <c r="P18" s="207"/>
      <c r="Q18" s="207"/>
      <c r="R18" s="207"/>
      <c r="S18" s="207"/>
      <c r="T18" s="208" t="s">
        <v>1</v>
      </c>
    </row>
    <row r="19" spans="1:20" ht="22.5" customHeight="1" x14ac:dyDescent="0.25">
      <c r="A19" s="195"/>
      <c r="B19" s="197"/>
      <c r="C19" s="201"/>
      <c r="D19" s="202"/>
      <c r="E19" s="202"/>
      <c r="F19" s="202"/>
      <c r="G19" s="202"/>
      <c r="H19" s="20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3"/>
    </row>
    <row r="20" spans="1:20" ht="18.75" customHeight="1" x14ac:dyDescent="0.25">
      <c r="A20" s="195"/>
      <c r="B20" s="197"/>
      <c r="C20" s="204"/>
      <c r="D20" s="205"/>
      <c r="E20" s="205"/>
      <c r="F20" s="205"/>
      <c r="G20" s="205"/>
      <c r="H20" s="20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3"/>
    </row>
    <row r="21" spans="1:20" x14ac:dyDescent="0.25">
      <c r="A21" s="195"/>
      <c r="B21" s="197"/>
      <c r="C21" s="189" t="s">
        <v>2</v>
      </c>
      <c r="D21" s="188" t="s">
        <v>3</v>
      </c>
      <c r="E21" s="188"/>
      <c r="F21" s="188"/>
      <c r="G21" s="188"/>
      <c r="H21" s="188"/>
      <c r="I21" s="7"/>
      <c r="J21" s="188" t="s">
        <v>3</v>
      </c>
      <c r="K21" s="188"/>
      <c r="L21" s="188"/>
      <c r="M21" s="188"/>
      <c r="N21" s="189"/>
      <c r="O21" s="189" t="s">
        <v>2</v>
      </c>
      <c r="P21" s="189" t="s">
        <v>3</v>
      </c>
      <c r="Q21" s="189"/>
      <c r="R21" s="189"/>
      <c r="S21" s="189"/>
      <c r="T21" s="193"/>
    </row>
    <row r="22" spans="1:20" ht="159" customHeight="1" x14ac:dyDescent="0.25">
      <c r="A22" s="195"/>
      <c r="B22" s="197"/>
      <c r="C22" s="189"/>
      <c r="D22" s="8" t="s">
        <v>4</v>
      </c>
      <c r="E22" s="8" t="s">
        <v>5</v>
      </c>
      <c r="F22" s="8" t="s">
        <v>5</v>
      </c>
      <c r="G22" s="8" t="s">
        <v>68</v>
      </c>
      <c r="H22" s="8" t="s">
        <v>69</v>
      </c>
      <c r="I22" s="8" t="s">
        <v>2</v>
      </c>
      <c r="J22" s="8" t="s">
        <v>4</v>
      </c>
      <c r="K22" s="8" t="s">
        <v>5</v>
      </c>
      <c r="L22" s="8" t="s">
        <v>40</v>
      </c>
      <c r="M22" s="8" t="s">
        <v>69</v>
      </c>
      <c r="N22" s="189"/>
      <c r="O22" s="189"/>
      <c r="P22" s="8" t="s">
        <v>4</v>
      </c>
      <c r="Q22" s="8" t="s">
        <v>5</v>
      </c>
      <c r="R22" s="8" t="s">
        <v>40</v>
      </c>
      <c r="S22" s="8" t="s">
        <v>69</v>
      </c>
      <c r="T22" s="193"/>
    </row>
    <row r="23" spans="1:20" ht="72" customHeight="1" thickBot="1" x14ac:dyDescent="0.3">
      <c r="A23" s="9">
        <v>1</v>
      </c>
      <c r="B23" s="54" t="s">
        <v>82</v>
      </c>
      <c r="C23" s="47">
        <f>D23+F23+G23+H23</f>
        <v>1740000</v>
      </c>
      <c r="D23" s="48">
        <v>1200000</v>
      </c>
      <c r="E23" s="49"/>
      <c r="F23" s="48">
        <v>180000</v>
      </c>
      <c r="G23" s="48">
        <v>180000</v>
      </c>
      <c r="H23" s="48">
        <v>180000</v>
      </c>
      <c r="I23" s="47">
        <f>J23+K23+L23+M23</f>
        <v>1740000</v>
      </c>
      <c r="J23" s="48">
        <v>1200000</v>
      </c>
      <c r="K23" s="48">
        <v>180000</v>
      </c>
      <c r="L23" s="48">
        <v>180000</v>
      </c>
      <c r="M23" s="48">
        <v>180000</v>
      </c>
      <c r="N23" s="80">
        <v>1731614.49</v>
      </c>
      <c r="O23" s="82">
        <f>P23+Q23+R23+S23</f>
        <v>1731614.4899999998</v>
      </c>
      <c r="P23" s="79">
        <v>1194216.5900000001</v>
      </c>
      <c r="Q23" s="83">
        <v>179132.64</v>
      </c>
      <c r="R23" s="83">
        <v>179132.63</v>
      </c>
      <c r="S23" s="83">
        <v>179132.63</v>
      </c>
      <c r="T23" s="52"/>
    </row>
    <row r="24" spans="1:20" ht="14.25" customHeight="1" x14ac:dyDescent="0.25"/>
    <row r="25" spans="1:20" ht="15.75" customHeight="1" x14ac:dyDescent="0.25">
      <c r="A25" s="126" t="s">
        <v>64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customHeight="1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3.5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65.25" customHeight="1" x14ac:dyDescent="0.25">
      <c r="A28" s="184" t="s">
        <v>43</v>
      </c>
      <c r="B28" s="185"/>
      <c r="C28" s="185" t="s">
        <v>44</v>
      </c>
      <c r="D28" s="185"/>
      <c r="E28" s="20"/>
      <c r="F28" s="20" t="s">
        <v>45</v>
      </c>
      <c r="G28" s="185" t="s">
        <v>46</v>
      </c>
      <c r="H28" s="185"/>
      <c r="I28" s="31" t="s">
        <v>30</v>
      </c>
    </row>
    <row r="29" spans="1:20" ht="15.75" customHeight="1" x14ac:dyDescent="0.25">
      <c r="A29" s="177" t="s">
        <v>6</v>
      </c>
      <c r="B29" s="178"/>
      <c r="C29" s="186">
        <f>C31+C32+C33+C34</f>
        <v>1740000</v>
      </c>
      <c r="D29" s="186"/>
      <c r="E29" s="21"/>
      <c r="F29" s="22">
        <f>F31+F32+F33+F34</f>
        <v>99.999899999999997</v>
      </c>
      <c r="G29" s="187">
        <v>1731614.49</v>
      </c>
      <c r="H29" s="187"/>
      <c r="I29" s="29"/>
    </row>
    <row r="30" spans="1:20" ht="15" customHeight="1" x14ac:dyDescent="0.25">
      <c r="A30" s="180" t="s">
        <v>7</v>
      </c>
      <c r="B30" s="181"/>
      <c r="C30" s="182"/>
      <c r="D30" s="182"/>
      <c r="E30" s="23"/>
      <c r="F30" s="28"/>
      <c r="G30" s="183"/>
      <c r="H30" s="183"/>
      <c r="I30" s="28"/>
    </row>
    <row r="31" spans="1:20" ht="30" customHeight="1" x14ac:dyDescent="0.25">
      <c r="A31" s="177" t="s">
        <v>47</v>
      </c>
      <c r="B31" s="178"/>
      <c r="C31" s="179">
        <v>1200000</v>
      </c>
      <c r="D31" s="179"/>
      <c r="E31" s="21"/>
      <c r="F31" s="22">
        <f>ROUND((C31/C$29*100),4)</f>
        <v>68.965500000000006</v>
      </c>
      <c r="G31" s="170">
        <f>ROUND((G$29*F31/100),2)</f>
        <v>1194216.5900000001</v>
      </c>
      <c r="H31" s="170"/>
      <c r="I31" s="22">
        <f>C31-G31</f>
        <v>5783.4099999999162</v>
      </c>
    </row>
    <row r="32" spans="1:20" ht="45.75" customHeight="1" x14ac:dyDescent="0.25">
      <c r="A32" s="177" t="s">
        <v>8</v>
      </c>
      <c r="B32" s="178"/>
      <c r="C32" s="179">
        <v>180000</v>
      </c>
      <c r="D32" s="179"/>
      <c r="E32" s="21"/>
      <c r="F32" s="22">
        <f t="shared" ref="F32:F34" si="0">ROUND((C32/C$29*100),4)</f>
        <v>10.344799999999999</v>
      </c>
      <c r="G32" s="170">
        <v>179132.64</v>
      </c>
      <c r="H32" s="170"/>
      <c r="I32" s="22">
        <f t="shared" ref="I32:I34" si="1">C32-G32</f>
        <v>867.35999999998603</v>
      </c>
    </row>
    <row r="33" spans="1:21" ht="46.5" customHeight="1" x14ac:dyDescent="0.25">
      <c r="A33" s="177" t="s">
        <v>48</v>
      </c>
      <c r="B33" s="178"/>
      <c r="C33" s="179">
        <v>180000</v>
      </c>
      <c r="D33" s="179"/>
      <c r="E33" s="21"/>
      <c r="F33" s="22">
        <f t="shared" si="0"/>
        <v>10.344799999999999</v>
      </c>
      <c r="G33" s="170">
        <v>179132.63</v>
      </c>
      <c r="H33" s="170"/>
      <c r="I33" s="22">
        <f t="shared" si="1"/>
        <v>867.36999999999534</v>
      </c>
    </row>
    <row r="34" spans="1:21" ht="105.75" customHeight="1" thickBot="1" x14ac:dyDescent="0.3">
      <c r="A34" s="167" t="s">
        <v>70</v>
      </c>
      <c r="B34" s="168"/>
      <c r="C34" s="169">
        <v>180000</v>
      </c>
      <c r="D34" s="169"/>
      <c r="E34" s="24"/>
      <c r="F34" s="22">
        <f t="shared" si="0"/>
        <v>10.344799999999999</v>
      </c>
      <c r="G34" s="170">
        <v>179132.63</v>
      </c>
      <c r="H34" s="170"/>
      <c r="I34" s="22">
        <f t="shared" si="1"/>
        <v>867.36999999999534</v>
      </c>
    </row>
    <row r="35" spans="1:21" ht="12.75" customHeight="1" x14ac:dyDescent="0.25"/>
    <row r="36" spans="1:21" ht="15.75" customHeight="1" x14ac:dyDescent="0.25">
      <c r="A36" s="171" t="s">
        <v>22</v>
      </c>
      <c r="B36" s="171"/>
      <c r="C36" s="171"/>
    </row>
    <row r="37" spans="1:21" ht="12.75" customHeight="1" x14ac:dyDescent="0.25">
      <c r="A37" s="126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1" ht="20.25" customHeight="1" thickBot="1" x14ac:dyDescent="0.3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1" ht="128.25" customHeight="1" x14ac:dyDescent="0.25">
      <c r="A39" s="172" t="s">
        <v>9</v>
      </c>
      <c r="B39" s="139"/>
      <c r="C39" s="139" t="s">
        <v>49</v>
      </c>
      <c r="D39" s="139"/>
      <c r="E39" s="139"/>
      <c r="F39" s="139"/>
      <c r="G39" s="139" t="s">
        <v>23</v>
      </c>
      <c r="H39" s="140" t="s">
        <v>24</v>
      </c>
      <c r="I39" s="139" t="s">
        <v>10</v>
      </c>
      <c r="J39" s="176"/>
      <c r="K39" s="156"/>
    </row>
    <row r="40" spans="1:21" ht="15.75" hidden="1" customHeight="1" x14ac:dyDescent="0.25">
      <c r="A40" s="173"/>
      <c r="B40" s="174"/>
      <c r="C40" s="174"/>
      <c r="D40" s="174"/>
      <c r="E40" s="174"/>
      <c r="F40" s="174"/>
      <c r="G40" s="174"/>
      <c r="H40" s="175"/>
      <c r="I40" s="25"/>
      <c r="J40" s="26"/>
      <c r="K40" s="156"/>
    </row>
    <row r="41" spans="1:21" ht="29.25" customHeight="1" x14ac:dyDescent="0.25">
      <c r="A41" s="157" t="s">
        <v>50</v>
      </c>
      <c r="B41" s="158"/>
      <c r="C41" s="221">
        <f>C43+C44</f>
        <v>243632.69</v>
      </c>
      <c r="D41" s="222"/>
      <c r="E41" s="222"/>
      <c r="F41" s="223"/>
      <c r="G41" s="56">
        <f>G43+G44</f>
        <v>243632.69</v>
      </c>
      <c r="H41" s="55">
        <f>H43+H44</f>
        <v>0</v>
      </c>
      <c r="I41" s="162"/>
      <c r="J41" s="163"/>
    </row>
    <row r="42" spans="1:21" ht="17.25" customHeight="1" x14ac:dyDescent="0.25">
      <c r="A42" s="164" t="s">
        <v>7</v>
      </c>
      <c r="B42" s="165"/>
      <c r="C42" s="166"/>
      <c r="D42" s="166"/>
      <c r="E42" s="166"/>
      <c r="F42" s="166"/>
      <c r="G42" s="57"/>
      <c r="H42" s="58"/>
      <c r="I42" s="162"/>
      <c r="J42" s="163"/>
    </row>
    <row r="43" spans="1:21" ht="19.5" customHeight="1" x14ac:dyDescent="0.25">
      <c r="A43" s="146" t="s">
        <v>51</v>
      </c>
      <c r="B43" s="147"/>
      <c r="C43" s="219">
        <v>120000</v>
      </c>
      <c r="D43" s="219"/>
      <c r="E43" s="219"/>
      <c r="F43" s="219"/>
      <c r="G43" s="59">
        <v>120000</v>
      </c>
      <c r="H43" s="55">
        <f>C43-G43</f>
        <v>0</v>
      </c>
      <c r="I43" s="149"/>
      <c r="J43" s="150"/>
    </row>
    <row r="44" spans="1:21" ht="33" customHeight="1" thickBot="1" x14ac:dyDescent="0.3">
      <c r="A44" s="151" t="s">
        <v>71</v>
      </c>
      <c r="B44" s="152"/>
      <c r="C44" s="220">
        <v>123632.69</v>
      </c>
      <c r="D44" s="220"/>
      <c r="E44" s="220"/>
      <c r="F44" s="220"/>
      <c r="G44" s="60">
        <v>123632.69</v>
      </c>
      <c r="H44" s="61">
        <f>C44-G44</f>
        <v>0</v>
      </c>
      <c r="I44" s="154"/>
      <c r="J44" s="155"/>
    </row>
    <row r="45" spans="1:21" ht="36.75" customHeight="1" x14ac:dyDescent="0.25"/>
    <row r="46" spans="1:21" ht="30.75" customHeight="1" x14ac:dyDescent="0.25">
      <c r="A46" s="126" t="s">
        <v>74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5"/>
    </row>
    <row r="47" spans="1:21" ht="13.5" customHeight="1" x14ac:dyDescent="0.25"/>
    <row r="48" spans="1:21" ht="33.75" customHeight="1" x14ac:dyDescent="0.25">
      <c r="A48" s="19" t="s">
        <v>52</v>
      </c>
      <c r="C48" s="217" t="s">
        <v>83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1:20" ht="17.25" customHeight="1" x14ac:dyDescent="0.25">
      <c r="A49" s="143"/>
      <c r="B49" s="143"/>
      <c r="C49" s="143"/>
      <c r="D49" s="143"/>
      <c r="E49" s="143"/>
      <c r="F49" s="143"/>
      <c r="G49" s="143"/>
      <c r="H49" s="143"/>
      <c r="I49" s="143"/>
    </row>
    <row r="50" spans="1:20" ht="18" customHeight="1" x14ac:dyDescent="0.25">
      <c r="A50" s="144" t="s">
        <v>72</v>
      </c>
      <c r="B50" s="144"/>
      <c r="C50" s="218" t="s">
        <v>84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</row>
    <row r="51" spans="1:20" ht="17.2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20" ht="11.25" customHeight="1" x14ac:dyDescent="0.25"/>
    <row r="53" spans="1:20" ht="15.75" x14ac:dyDescent="0.25">
      <c r="A53" s="126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ht="15.75" thickBot="1" x14ac:dyDescent="0.3"/>
    <row r="55" spans="1:20" ht="183.75" customHeight="1" x14ac:dyDescent="0.25">
      <c r="A55" s="13" t="s">
        <v>21</v>
      </c>
      <c r="B55" s="14" t="s">
        <v>11</v>
      </c>
      <c r="C55" s="139" t="s">
        <v>54</v>
      </c>
      <c r="D55" s="139"/>
      <c r="E55" s="17"/>
      <c r="F55" s="139" t="s">
        <v>55</v>
      </c>
      <c r="G55" s="139"/>
      <c r="H55" s="14" t="s">
        <v>56</v>
      </c>
      <c r="I55" s="140" t="s">
        <v>24</v>
      </c>
      <c r="J55" s="141"/>
      <c r="K55" s="10" t="s">
        <v>10</v>
      </c>
    </row>
    <row r="56" spans="1:20" ht="51" customHeight="1" x14ac:dyDescent="0.25">
      <c r="A56" s="15">
        <v>1</v>
      </c>
      <c r="B56" s="12" t="s">
        <v>12</v>
      </c>
      <c r="C56" s="129"/>
      <c r="D56" s="129"/>
      <c r="E56" s="35"/>
      <c r="F56" s="129"/>
      <c r="G56" s="129"/>
      <c r="H56" s="35"/>
      <c r="I56" s="130">
        <f>F56-H56</f>
        <v>0</v>
      </c>
      <c r="J56" s="130"/>
      <c r="K56" s="36"/>
    </row>
    <row r="57" spans="1:20" ht="62.25" customHeight="1" x14ac:dyDescent="0.25">
      <c r="A57" s="15">
        <v>2</v>
      </c>
      <c r="B57" s="12" t="s">
        <v>57</v>
      </c>
      <c r="C57" s="138" t="s">
        <v>100</v>
      </c>
      <c r="D57" s="138"/>
      <c r="E57" s="35"/>
      <c r="F57" s="215">
        <v>1466734.49</v>
      </c>
      <c r="G57" s="215"/>
      <c r="H57" s="84">
        <v>1466734.49</v>
      </c>
      <c r="I57" s="216">
        <f>F57-H57</f>
        <v>0</v>
      </c>
      <c r="J57" s="216"/>
      <c r="K57" s="36"/>
    </row>
    <row r="58" spans="1:20" ht="90" customHeight="1" x14ac:dyDescent="0.25">
      <c r="A58" s="15">
        <v>3</v>
      </c>
      <c r="B58" s="12" t="s">
        <v>29</v>
      </c>
      <c r="C58" s="129"/>
      <c r="D58" s="129"/>
      <c r="E58" s="35"/>
      <c r="F58" s="129"/>
      <c r="G58" s="129"/>
      <c r="H58" s="35"/>
      <c r="I58" s="130">
        <f t="shared" ref="I58:I61" si="2">F58-H58</f>
        <v>0</v>
      </c>
      <c r="J58" s="130"/>
      <c r="K58" s="36"/>
    </row>
    <row r="59" spans="1:20" ht="195.75" customHeight="1" x14ac:dyDescent="0.25">
      <c r="A59" s="15">
        <v>4</v>
      </c>
      <c r="B59" s="12" t="s">
        <v>13</v>
      </c>
      <c r="C59" s="214" t="s">
        <v>101</v>
      </c>
      <c r="D59" s="214"/>
      <c r="E59" s="35"/>
      <c r="F59" s="215">
        <v>273265.51</v>
      </c>
      <c r="G59" s="215"/>
      <c r="H59" s="40">
        <v>264880</v>
      </c>
      <c r="I59" s="216">
        <f t="shared" si="2"/>
        <v>8385.5100000000093</v>
      </c>
      <c r="J59" s="216"/>
      <c r="K59" s="36" t="s">
        <v>118</v>
      </c>
    </row>
    <row r="60" spans="1:20" ht="33" customHeight="1" x14ac:dyDescent="0.25">
      <c r="A60" s="15">
        <v>5</v>
      </c>
      <c r="B60" s="12" t="s">
        <v>14</v>
      </c>
      <c r="C60" s="129"/>
      <c r="D60" s="129"/>
      <c r="E60" s="35"/>
      <c r="F60" s="129"/>
      <c r="G60" s="129"/>
      <c r="H60" s="35"/>
      <c r="I60" s="130">
        <f t="shared" si="2"/>
        <v>0</v>
      </c>
      <c r="J60" s="130"/>
      <c r="K60" s="36"/>
    </row>
    <row r="61" spans="1:20" ht="20.25" customHeight="1" x14ac:dyDescent="0.25">
      <c r="A61" s="15">
        <v>6</v>
      </c>
      <c r="B61" s="12" t="s">
        <v>15</v>
      </c>
      <c r="C61" s="129"/>
      <c r="D61" s="129"/>
      <c r="E61" s="35"/>
      <c r="F61" s="129"/>
      <c r="G61" s="129"/>
      <c r="H61" s="35"/>
      <c r="I61" s="130">
        <f t="shared" si="2"/>
        <v>0</v>
      </c>
      <c r="J61" s="130"/>
      <c r="K61" s="36"/>
    </row>
    <row r="62" spans="1:20" ht="25.5" customHeight="1" thickBot="1" x14ac:dyDescent="0.3">
      <c r="A62" s="16"/>
      <c r="B62" s="18" t="s">
        <v>16</v>
      </c>
      <c r="C62" s="131"/>
      <c r="D62" s="131"/>
      <c r="E62" s="131"/>
      <c r="F62" s="210">
        <f>SUM(F56:F61)</f>
        <v>1740000</v>
      </c>
      <c r="G62" s="211"/>
      <c r="H62" s="81">
        <f>SUM(H56:H61)</f>
        <v>1731614.49</v>
      </c>
      <c r="I62" s="212">
        <f>SUM(I56:J61)</f>
        <v>8385.5100000000093</v>
      </c>
      <c r="J62" s="213"/>
      <c r="K62" s="30"/>
    </row>
    <row r="64" spans="1:20" ht="6.75" customHeight="1" x14ac:dyDescent="0.25">
      <c r="A64" s="126" t="s">
        <v>58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7.25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0.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0.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.75" x14ac:dyDescent="0.25">
      <c r="A68" s="127" t="s">
        <v>59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37.5" customHeight="1" x14ac:dyDescent="0.25">
      <c r="A69" s="122" t="s">
        <v>67</v>
      </c>
      <c r="B69" s="122"/>
      <c r="C69" s="122"/>
      <c r="D69" s="122"/>
      <c r="E69" s="122"/>
      <c r="F69" s="122"/>
      <c r="G69" s="209" t="s">
        <v>119</v>
      </c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</row>
    <row r="70" spans="1:20" ht="25.5" customHeight="1" x14ac:dyDescent="0.25">
      <c r="A70" s="127" t="s">
        <v>60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8" t="s">
        <v>112</v>
      </c>
      <c r="M70" s="128"/>
      <c r="N70" s="128"/>
      <c r="O70" s="128"/>
      <c r="P70" s="128"/>
      <c r="Q70" s="128"/>
      <c r="R70" s="128"/>
      <c r="S70" s="128"/>
      <c r="T70" s="128"/>
    </row>
    <row r="71" spans="1:20" ht="15.75" x14ac:dyDescent="0.25">
      <c r="A71" s="1"/>
    </row>
    <row r="72" spans="1:20" ht="15.75" x14ac:dyDescent="0.25">
      <c r="A72" s="1" t="s">
        <v>17</v>
      </c>
    </row>
    <row r="73" spans="1:20" ht="15.75" x14ac:dyDescent="0.25">
      <c r="A73" s="122" t="s">
        <v>61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 t="s">
        <v>105</v>
      </c>
      <c r="R73" s="123"/>
      <c r="S73" s="123"/>
      <c r="T73" s="123"/>
    </row>
    <row r="74" spans="1:20" ht="15.75" x14ac:dyDescent="0.25">
      <c r="A74" s="124" t="s">
        <v>33</v>
      </c>
      <c r="B74" s="124"/>
      <c r="C74" s="124"/>
      <c r="D74" s="123" t="s">
        <v>120</v>
      </c>
      <c r="E74" s="123"/>
      <c r="F74" s="123"/>
      <c r="G74" s="123"/>
      <c r="H74" s="1"/>
      <c r="I74" s="1"/>
      <c r="J74" s="1"/>
      <c r="K74" s="1"/>
      <c r="L74" s="1"/>
      <c r="M74" s="1"/>
      <c r="N74" s="1"/>
      <c r="O74" s="1"/>
    </row>
    <row r="75" spans="1:20" ht="15.75" x14ac:dyDescent="0.25">
      <c r="A75" s="1"/>
    </row>
    <row r="76" spans="1:20" ht="15.75" x14ac:dyDescent="0.25">
      <c r="A76" s="125" t="s">
        <v>18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8" spans="1:20" ht="15.75" customHeight="1" x14ac:dyDescent="0.25">
      <c r="A78" s="118" t="s">
        <v>76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ht="15.75" x14ac:dyDescent="0.25">
      <c r="C79" s="6" t="s">
        <v>26</v>
      </c>
      <c r="D79" s="4" t="s">
        <v>27</v>
      </c>
      <c r="G79" s="117" t="s">
        <v>25</v>
      </c>
      <c r="H79" s="117"/>
      <c r="I79" s="11"/>
      <c r="J79" s="11"/>
    </row>
    <row r="81" spans="1:20" ht="15.75" x14ac:dyDescent="0.25">
      <c r="A81" s="118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ht="15.75" x14ac:dyDescent="0.25">
      <c r="C82" s="6" t="s">
        <v>26</v>
      </c>
      <c r="D82" s="4" t="s">
        <v>27</v>
      </c>
      <c r="G82" s="117" t="s">
        <v>25</v>
      </c>
      <c r="H82" s="117"/>
      <c r="I82" s="11"/>
      <c r="J82" s="11"/>
    </row>
    <row r="84" spans="1:20" ht="15.75" x14ac:dyDescent="0.25">
      <c r="A84" s="2" t="s">
        <v>19</v>
      </c>
    </row>
    <row r="85" spans="1:20" ht="15.75" x14ac:dyDescent="0.25">
      <c r="A85" s="1"/>
      <c r="G85" s="3"/>
    </row>
    <row r="86" spans="1:20" ht="15.75" x14ac:dyDescent="0.25">
      <c r="A86" s="1" t="s">
        <v>20</v>
      </c>
      <c r="B86" s="119" t="s">
        <v>117</v>
      </c>
      <c r="C86" s="119"/>
    </row>
    <row r="88" spans="1:20" ht="15.75" x14ac:dyDescent="0.25">
      <c r="A88" s="120" t="s">
        <v>78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:20" ht="15.75" x14ac:dyDescent="0.25">
      <c r="C89" s="6" t="s">
        <v>26</v>
      </c>
      <c r="D89" s="4" t="s">
        <v>27</v>
      </c>
      <c r="G89" s="121" t="s">
        <v>25</v>
      </c>
      <c r="H89" s="121"/>
      <c r="J89" s="121" t="s">
        <v>28</v>
      </c>
      <c r="K89" s="121"/>
      <c r="L89" s="11"/>
      <c r="M89" s="11"/>
      <c r="N89" s="11"/>
    </row>
    <row r="91" spans="1:20" ht="15.75" x14ac:dyDescent="0.25">
      <c r="A91" s="113" t="s">
        <v>31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5">
      <c r="A92" s="114" t="s">
        <v>66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s="32" customFormat="1" ht="21.75" customHeight="1" x14ac:dyDescent="0.25">
      <c r="A93" s="115" t="s">
        <v>65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101" spans="6:6" x14ac:dyDescent="0.25">
      <c r="F101" t="s">
        <v>26</v>
      </c>
    </row>
  </sheetData>
  <mergeCells count="116">
    <mergeCell ref="P1:T7"/>
    <mergeCell ref="A9:T11"/>
    <mergeCell ref="A13:C13"/>
    <mergeCell ref="D13:G13"/>
    <mergeCell ref="A14:G14"/>
    <mergeCell ref="H14:T14"/>
    <mergeCell ref="P21:S21"/>
    <mergeCell ref="T21:T22"/>
    <mergeCell ref="A25:T26"/>
    <mergeCell ref="A16:C16"/>
    <mergeCell ref="A17:T17"/>
    <mergeCell ref="A18:A22"/>
    <mergeCell ref="B18:B22"/>
    <mergeCell ref="C18:H20"/>
    <mergeCell ref="I18:M20"/>
    <mergeCell ref="N18:N22"/>
    <mergeCell ref="O18:S20"/>
    <mergeCell ref="T18:T20"/>
    <mergeCell ref="C21:C22"/>
    <mergeCell ref="A28:B28"/>
    <mergeCell ref="C28:D28"/>
    <mergeCell ref="G28:H28"/>
    <mergeCell ref="A29:B29"/>
    <mergeCell ref="C29:D29"/>
    <mergeCell ref="G29:H29"/>
    <mergeCell ref="D21:H21"/>
    <mergeCell ref="J21:M21"/>
    <mergeCell ref="O21:O22"/>
    <mergeCell ref="A32:B32"/>
    <mergeCell ref="C32:D32"/>
    <mergeCell ref="G32:H32"/>
    <mergeCell ref="A33:B33"/>
    <mergeCell ref="C33:D33"/>
    <mergeCell ref="G33:H33"/>
    <mergeCell ref="A30:B30"/>
    <mergeCell ref="C30:D30"/>
    <mergeCell ref="G30:H30"/>
    <mergeCell ref="A31:B31"/>
    <mergeCell ref="C31:D31"/>
    <mergeCell ref="G31:H31"/>
    <mergeCell ref="K39:K40"/>
    <mergeCell ref="A41:B41"/>
    <mergeCell ref="C41:F41"/>
    <mergeCell ref="I41:J41"/>
    <mergeCell ref="A42:B42"/>
    <mergeCell ref="C42:F42"/>
    <mergeCell ref="I42:J42"/>
    <mergeCell ref="A34:B34"/>
    <mergeCell ref="C34:D34"/>
    <mergeCell ref="G34:H34"/>
    <mergeCell ref="A36:C36"/>
    <mergeCell ref="A37:T38"/>
    <mergeCell ref="A39:B40"/>
    <mergeCell ref="C39:F40"/>
    <mergeCell ref="G39:G40"/>
    <mergeCell ref="H39:H40"/>
    <mergeCell ref="I39:J39"/>
    <mergeCell ref="A46:T46"/>
    <mergeCell ref="C48:T48"/>
    <mergeCell ref="A49:I49"/>
    <mergeCell ref="A50:B50"/>
    <mergeCell ref="C50:T50"/>
    <mergeCell ref="A51:I51"/>
    <mergeCell ref="A43:B43"/>
    <mergeCell ref="C43:F43"/>
    <mergeCell ref="I43:J43"/>
    <mergeCell ref="A44:B44"/>
    <mergeCell ref="C44:F44"/>
    <mergeCell ref="I44:J44"/>
    <mergeCell ref="C57:D57"/>
    <mergeCell ref="F57:G57"/>
    <mergeCell ref="I57:J57"/>
    <mergeCell ref="C58:D58"/>
    <mergeCell ref="F58:G58"/>
    <mergeCell ref="I58:J58"/>
    <mergeCell ref="A53:T53"/>
    <mergeCell ref="C55:D55"/>
    <mergeCell ref="F55:G55"/>
    <mergeCell ref="I55:J55"/>
    <mergeCell ref="C56:D56"/>
    <mergeCell ref="F56:G56"/>
    <mergeCell ref="I56:J56"/>
    <mergeCell ref="C61:D61"/>
    <mergeCell ref="F61:G61"/>
    <mergeCell ref="I61:J61"/>
    <mergeCell ref="C62:E62"/>
    <mergeCell ref="F62:G62"/>
    <mergeCell ref="I62:J62"/>
    <mergeCell ref="C59:D59"/>
    <mergeCell ref="F59:G59"/>
    <mergeCell ref="I59:J59"/>
    <mergeCell ref="C60:D60"/>
    <mergeCell ref="F60:G60"/>
    <mergeCell ref="I60:J60"/>
    <mergeCell ref="A73:P73"/>
    <mergeCell ref="Q73:T73"/>
    <mergeCell ref="A74:C74"/>
    <mergeCell ref="D74:G74"/>
    <mergeCell ref="A76:T76"/>
    <mergeCell ref="A78:T78"/>
    <mergeCell ref="A64:T67"/>
    <mergeCell ref="A68:T68"/>
    <mergeCell ref="A69:F69"/>
    <mergeCell ref="G69:T69"/>
    <mergeCell ref="A70:K70"/>
    <mergeCell ref="L70:T70"/>
    <mergeCell ref="A91:T91"/>
    <mergeCell ref="A92:T92"/>
    <mergeCell ref="A93:T93"/>
    <mergeCell ref="G79:H79"/>
    <mergeCell ref="A81:T81"/>
    <mergeCell ref="G82:H82"/>
    <mergeCell ref="B86:C86"/>
    <mergeCell ref="A88:T88"/>
    <mergeCell ref="G89:H89"/>
    <mergeCell ref="J89:K89"/>
  </mergeCells>
  <printOptions horizontalCentered="1"/>
  <pageMargins left="0.6692913385826772" right="0.43307086614173229" top="0.70866141732283472" bottom="0.39370078740157483" header="0.19685039370078741" footer="0.19685039370078741"/>
  <pageSetup paperSize="9" scale="5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1F3A-BA33-4185-9391-7108B7E7857B}">
  <dimension ref="A1:U101"/>
  <sheetViews>
    <sheetView workbookViewId="0">
      <selection activeCell="F82" sqref="F82"/>
    </sheetView>
  </sheetViews>
  <sheetFormatPr defaultRowHeight="15" x14ac:dyDescent="0.25"/>
  <cols>
    <col min="1" max="1" width="10.140625" customWidth="1"/>
    <col min="2" max="2" width="22" customWidth="1"/>
    <col min="3" max="3" width="9.85546875" customWidth="1"/>
    <col min="4" max="4" width="17.85546875" customWidth="1"/>
    <col min="5" max="5" width="3.140625" hidden="1" customWidth="1"/>
    <col min="6" max="6" width="16" customWidth="1"/>
    <col min="7" max="7" width="15.140625" customWidth="1"/>
    <col min="8" max="8" width="13.140625" customWidth="1"/>
    <col min="9" max="9" width="9.85546875" customWidth="1"/>
    <col min="10" max="10" width="11.28515625" customWidth="1"/>
    <col min="11" max="11" width="12.85546875" customWidth="1"/>
    <col min="12" max="12" width="11.28515625" customWidth="1"/>
    <col min="13" max="13" width="9.85546875" customWidth="1"/>
    <col min="14" max="14" width="13.28515625" customWidth="1"/>
    <col min="15" max="15" width="10.85546875" bestFit="1" customWidth="1"/>
    <col min="16" max="16" width="9.85546875" customWidth="1"/>
    <col min="17" max="17" width="10" customWidth="1"/>
    <col min="18" max="18" width="11" customWidth="1"/>
    <col min="19" max="19" width="10.42578125" customWidth="1"/>
    <col min="20" max="20" width="10.140625" customWidth="1"/>
  </cols>
  <sheetData>
    <row r="1" spans="1:20" ht="15" customHeight="1" x14ac:dyDescent="0.25">
      <c r="P1" s="190" t="s">
        <v>34</v>
      </c>
      <c r="Q1" s="190"/>
      <c r="R1" s="190"/>
      <c r="S1" s="190"/>
      <c r="T1" s="190"/>
    </row>
    <row r="2" spans="1:20" x14ac:dyDescent="0.25">
      <c r="P2" s="190"/>
      <c r="Q2" s="190"/>
      <c r="R2" s="190"/>
      <c r="S2" s="190"/>
      <c r="T2" s="190"/>
    </row>
    <row r="3" spans="1:20" x14ac:dyDescent="0.25">
      <c r="P3" s="190"/>
      <c r="Q3" s="190"/>
      <c r="R3" s="190"/>
      <c r="S3" s="190"/>
      <c r="T3" s="190"/>
    </row>
    <row r="4" spans="1:20" x14ac:dyDescent="0.25">
      <c r="P4" s="190"/>
      <c r="Q4" s="190"/>
      <c r="R4" s="190"/>
      <c r="S4" s="190"/>
      <c r="T4" s="190"/>
    </row>
    <row r="5" spans="1:20" x14ac:dyDescent="0.25">
      <c r="P5" s="190"/>
      <c r="Q5" s="190"/>
      <c r="R5" s="190"/>
      <c r="S5" s="190"/>
      <c r="T5" s="190"/>
    </row>
    <row r="6" spans="1:20" x14ac:dyDescent="0.25">
      <c r="P6" s="190"/>
      <c r="Q6" s="190"/>
      <c r="R6" s="190"/>
      <c r="S6" s="190"/>
      <c r="T6" s="190"/>
    </row>
    <row r="7" spans="1:20" x14ac:dyDescent="0.25">
      <c r="P7" s="190"/>
      <c r="Q7" s="190"/>
      <c r="R7" s="190"/>
      <c r="S7" s="190"/>
      <c r="T7" s="190"/>
    </row>
    <row r="8" spans="1:20" ht="15.75" customHeight="1" x14ac:dyDescent="0.25"/>
    <row r="9" spans="1:20" ht="15" customHeight="1" x14ac:dyDescent="0.25">
      <c r="A9" s="191" t="s">
        <v>35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ht="15.75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ht="16.5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18.75" customHeight="1" x14ac:dyDescent="0.25"/>
    <row r="13" spans="1:20" ht="19.5" customHeight="1" x14ac:dyDescent="0.25">
      <c r="A13" s="126" t="s">
        <v>32</v>
      </c>
      <c r="B13" s="126"/>
      <c r="C13" s="126"/>
      <c r="D13" s="192" t="s">
        <v>110</v>
      </c>
      <c r="E13" s="192"/>
      <c r="F13" s="192"/>
      <c r="G13" s="19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9.5" customHeight="1" x14ac:dyDescent="0.25">
      <c r="A14" s="126" t="s">
        <v>36</v>
      </c>
      <c r="B14" s="126"/>
      <c r="C14" s="126"/>
      <c r="D14" s="126"/>
      <c r="E14" s="126"/>
      <c r="F14" s="126"/>
      <c r="G14" s="126"/>
      <c r="H14" s="192" t="s">
        <v>75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ht="13.5" customHeight="1" x14ac:dyDescent="0.25">
      <c r="H15" s="3"/>
    </row>
    <row r="16" spans="1:20" ht="26.25" customHeight="1" x14ac:dyDescent="0.25">
      <c r="A16" s="171" t="s">
        <v>0</v>
      </c>
      <c r="B16" s="171"/>
      <c r="C16" s="171"/>
    </row>
    <row r="17" spans="1:20" ht="90.75" customHeight="1" thickBot="1" x14ac:dyDescent="0.3">
      <c r="A17" s="126" t="s">
        <v>63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 customHeight="1" x14ac:dyDescent="0.25">
      <c r="A18" s="194" t="s">
        <v>21</v>
      </c>
      <c r="B18" s="196" t="s">
        <v>37</v>
      </c>
      <c r="C18" s="198" t="s">
        <v>38</v>
      </c>
      <c r="D18" s="199"/>
      <c r="E18" s="199"/>
      <c r="F18" s="199"/>
      <c r="G18" s="199"/>
      <c r="H18" s="200"/>
      <c r="I18" s="207" t="s">
        <v>39</v>
      </c>
      <c r="J18" s="207"/>
      <c r="K18" s="207"/>
      <c r="L18" s="207"/>
      <c r="M18" s="207"/>
      <c r="N18" s="207" t="s">
        <v>41</v>
      </c>
      <c r="O18" s="207" t="s">
        <v>42</v>
      </c>
      <c r="P18" s="207"/>
      <c r="Q18" s="207"/>
      <c r="R18" s="207"/>
      <c r="S18" s="207"/>
      <c r="T18" s="208" t="s">
        <v>1</v>
      </c>
    </row>
    <row r="19" spans="1:20" ht="22.5" customHeight="1" x14ac:dyDescent="0.25">
      <c r="A19" s="195"/>
      <c r="B19" s="197"/>
      <c r="C19" s="201"/>
      <c r="D19" s="202"/>
      <c r="E19" s="202"/>
      <c r="F19" s="202"/>
      <c r="G19" s="202"/>
      <c r="H19" s="20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3"/>
    </row>
    <row r="20" spans="1:20" ht="18.75" customHeight="1" x14ac:dyDescent="0.25">
      <c r="A20" s="195"/>
      <c r="B20" s="197"/>
      <c r="C20" s="204"/>
      <c r="D20" s="205"/>
      <c r="E20" s="205"/>
      <c r="F20" s="205"/>
      <c r="G20" s="205"/>
      <c r="H20" s="20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3"/>
    </row>
    <row r="21" spans="1:20" x14ac:dyDescent="0.25">
      <c r="A21" s="195"/>
      <c r="B21" s="197"/>
      <c r="C21" s="189" t="s">
        <v>2</v>
      </c>
      <c r="D21" s="188" t="s">
        <v>3</v>
      </c>
      <c r="E21" s="188"/>
      <c r="F21" s="188"/>
      <c r="G21" s="188"/>
      <c r="H21" s="188"/>
      <c r="I21" s="7"/>
      <c r="J21" s="188" t="s">
        <v>3</v>
      </c>
      <c r="K21" s="188"/>
      <c r="L21" s="188"/>
      <c r="M21" s="188"/>
      <c r="N21" s="189"/>
      <c r="O21" s="189" t="s">
        <v>2</v>
      </c>
      <c r="P21" s="189" t="s">
        <v>3</v>
      </c>
      <c r="Q21" s="189"/>
      <c r="R21" s="189"/>
      <c r="S21" s="189"/>
      <c r="T21" s="193"/>
    </row>
    <row r="22" spans="1:20" ht="164.25" customHeight="1" x14ac:dyDescent="0.25">
      <c r="A22" s="195"/>
      <c r="B22" s="197"/>
      <c r="C22" s="189"/>
      <c r="D22" s="8" t="s">
        <v>4</v>
      </c>
      <c r="E22" s="8" t="s">
        <v>5</v>
      </c>
      <c r="F22" s="8" t="s">
        <v>5</v>
      </c>
      <c r="G22" s="8" t="s">
        <v>68</v>
      </c>
      <c r="H22" s="8" t="s">
        <v>69</v>
      </c>
      <c r="I22" s="8" t="s">
        <v>2</v>
      </c>
      <c r="J22" s="8" t="s">
        <v>4</v>
      </c>
      <c r="K22" s="8" t="s">
        <v>5</v>
      </c>
      <c r="L22" s="8" t="s">
        <v>40</v>
      </c>
      <c r="M22" s="8" t="s">
        <v>69</v>
      </c>
      <c r="N22" s="189"/>
      <c r="O22" s="189"/>
      <c r="P22" s="8" t="s">
        <v>4</v>
      </c>
      <c r="Q22" s="8" t="s">
        <v>5</v>
      </c>
      <c r="R22" s="8" t="s">
        <v>40</v>
      </c>
      <c r="S22" s="8" t="s">
        <v>69</v>
      </c>
      <c r="T22" s="193"/>
    </row>
    <row r="23" spans="1:20" ht="78.75" customHeight="1" thickBot="1" x14ac:dyDescent="0.3">
      <c r="A23" s="9">
        <v>1</v>
      </c>
      <c r="B23" s="68" t="s">
        <v>85</v>
      </c>
      <c r="C23" s="69">
        <f>D23+F23+G23+H23</f>
        <v>1102885.55</v>
      </c>
      <c r="D23" s="62">
        <v>755553</v>
      </c>
      <c r="E23" s="63"/>
      <c r="F23" s="64">
        <v>113332.55</v>
      </c>
      <c r="G23" s="62">
        <v>114000</v>
      </c>
      <c r="H23" s="62">
        <v>120000</v>
      </c>
      <c r="I23" s="46">
        <f>J23+K23+L23+M23</f>
        <v>1102885.55</v>
      </c>
      <c r="J23" s="62">
        <v>755553</v>
      </c>
      <c r="K23" s="64">
        <v>113332.55</v>
      </c>
      <c r="L23" s="62">
        <v>114000</v>
      </c>
      <c r="M23" s="62">
        <v>120000</v>
      </c>
      <c r="N23" s="64">
        <v>1084147.79</v>
      </c>
      <c r="O23" s="78">
        <f>P23+Q23+R23+S23</f>
        <v>1084147.79</v>
      </c>
      <c r="P23" s="83">
        <v>742716.34</v>
      </c>
      <c r="Q23" s="83">
        <v>111407.05</v>
      </c>
      <c r="R23" s="83">
        <v>112063.17</v>
      </c>
      <c r="S23" s="83">
        <v>117961.23</v>
      </c>
      <c r="T23" s="67"/>
    </row>
    <row r="24" spans="1:20" ht="14.25" customHeight="1" x14ac:dyDescent="0.25"/>
    <row r="25" spans="1:20" ht="15.75" customHeight="1" x14ac:dyDescent="0.25">
      <c r="A25" s="126" t="s">
        <v>64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customHeight="1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3.5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65.25" customHeight="1" x14ac:dyDescent="0.25">
      <c r="A28" s="184" t="s">
        <v>43</v>
      </c>
      <c r="B28" s="185"/>
      <c r="C28" s="185" t="s">
        <v>44</v>
      </c>
      <c r="D28" s="185"/>
      <c r="E28" s="20"/>
      <c r="F28" s="20" t="s">
        <v>45</v>
      </c>
      <c r="G28" s="185" t="s">
        <v>46</v>
      </c>
      <c r="H28" s="185"/>
      <c r="I28" s="31" t="s">
        <v>30</v>
      </c>
    </row>
    <row r="29" spans="1:20" ht="15.75" customHeight="1" x14ac:dyDescent="0.25">
      <c r="A29" s="177" t="s">
        <v>6</v>
      </c>
      <c r="B29" s="178"/>
      <c r="C29" s="233">
        <f>C31+C32+C33+C34</f>
        <v>1102885.55</v>
      </c>
      <c r="D29" s="233"/>
      <c r="E29" s="21"/>
      <c r="F29" s="22">
        <f>F31+F32+F33+F34</f>
        <v>100</v>
      </c>
      <c r="G29" s="187">
        <v>1084147.79</v>
      </c>
      <c r="H29" s="187"/>
      <c r="I29" s="29"/>
    </row>
    <row r="30" spans="1:20" ht="15" customHeight="1" x14ac:dyDescent="0.25">
      <c r="A30" s="180" t="s">
        <v>7</v>
      </c>
      <c r="B30" s="181"/>
      <c r="C30" s="182"/>
      <c r="D30" s="182"/>
      <c r="E30" s="23"/>
      <c r="F30" s="28"/>
      <c r="G30" s="183"/>
      <c r="H30" s="183"/>
      <c r="I30" s="28"/>
    </row>
    <row r="31" spans="1:20" ht="30" customHeight="1" x14ac:dyDescent="0.25">
      <c r="A31" s="177" t="s">
        <v>47</v>
      </c>
      <c r="B31" s="178"/>
      <c r="C31" s="232">
        <v>755553</v>
      </c>
      <c r="D31" s="232"/>
      <c r="E31" s="21"/>
      <c r="F31" s="89">
        <f>ROUND((C31/C$29*100),8)</f>
        <v>68.50692712</v>
      </c>
      <c r="G31" s="170">
        <f>ROUND((G$29*F31/100),2)</f>
        <v>742716.34</v>
      </c>
      <c r="H31" s="170"/>
      <c r="I31" s="22">
        <f>C31-G31</f>
        <v>12836.660000000033</v>
      </c>
    </row>
    <row r="32" spans="1:20" ht="45.75" customHeight="1" x14ac:dyDescent="0.25">
      <c r="A32" s="177" t="s">
        <v>8</v>
      </c>
      <c r="B32" s="178"/>
      <c r="C32" s="232">
        <v>113332.55</v>
      </c>
      <c r="D32" s="232"/>
      <c r="E32" s="21"/>
      <c r="F32" s="89">
        <f t="shared" ref="F32:F34" si="0">ROUND((C32/C$29*100),8)</f>
        <v>10.276002800000001</v>
      </c>
      <c r="G32" s="170">
        <v>111407.05</v>
      </c>
      <c r="H32" s="170"/>
      <c r="I32" s="22">
        <f t="shared" ref="I32:I34" si="1">C32-G32</f>
        <v>1925.5</v>
      </c>
    </row>
    <row r="33" spans="1:21" ht="46.5" customHeight="1" x14ac:dyDescent="0.25">
      <c r="A33" s="177" t="s">
        <v>48</v>
      </c>
      <c r="B33" s="178"/>
      <c r="C33" s="232">
        <v>114000</v>
      </c>
      <c r="D33" s="232"/>
      <c r="E33" s="21"/>
      <c r="F33" s="89">
        <f t="shared" si="0"/>
        <v>10.336521319999999</v>
      </c>
      <c r="G33" s="170">
        <f t="shared" ref="G33:G34" si="2">ROUND((G$29*F33/100),2)</f>
        <v>112063.17</v>
      </c>
      <c r="H33" s="170"/>
      <c r="I33" s="22">
        <f t="shared" si="1"/>
        <v>1936.8300000000017</v>
      </c>
    </row>
    <row r="34" spans="1:21" ht="105.75" customHeight="1" thickBot="1" x14ac:dyDescent="0.3">
      <c r="A34" s="167" t="s">
        <v>70</v>
      </c>
      <c r="B34" s="168"/>
      <c r="C34" s="231">
        <v>120000</v>
      </c>
      <c r="D34" s="231"/>
      <c r="E34" s="24"/>
      <c r="F34" s="89">
        <f t="shared" si="0"/>
        <v>10.88054876</v>
      </c>
      <c r="G34" s="170">
        <f t="shared" si="2"/>
        <v>117961.23</v>
      </c>
      <c r="H34" s="170"/>
      <c r="I34" s="22">
        <f t="shared" si="1"/>
        <v>2038.7700000000041</v>
      </c>
    </row>
    <row r="35" spans="1:21" ht="12.75" customHeight="1" x14ac:dyDescent="0.25"/>
    <row r="36" spans="1:21" ht="15.75" customHeight="1" x14ac:dyDescent="0.25">
      <c r="A36" s="171" t="s">
        <v>22</v>
      </c>
      <c r="B36" s="171"/>
      <c r="C36" s="171"/>
    </row>
    <row r="37" spans="1:21" ht="12.75" customHeight="1" x14ac:dyDescent="0.25">
      <c r="A37" s="126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1" ht="20.25" customHeight="1" thickBot="1" x14ac:dyDescent="0.3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1" ht="128.25" customHeight="1" x14ac:dyDescent="0.25">
      <c r="A39" s="172" t="s">
        <v>9</v>
      </c>
      <c r="B39" s="139"/>
      <c r="C39" s="139" t="s">
        <v>49</v>
      </c>
      <c r="D39" s="139"/>
      <c r="E39" s="139"/>
      <c r="F39" s="139"/>
      <c r="G39" s="139" t="s">
        <v>23</v>
      </c>
      <c r="H39" s="140" t="s">
        <v>24</v>
      </c>
      <c r="I39" s="139" t="s">
        <v>10</v>
      </c>
      <c r="J39" s="176"/>
      <c r="K39" s="156"/>
    </row>
    <row r="40" spans="1:21" ht="15.75" hidden="1" customHeight="1" x14ac:dyDescent="0.25">
      <c r="A40" s="173"/>
      <c r="B40" s="174"/>
      <c r="C40" s="174"/>
      <c r="D40" s="174"/>
      <c r="E40" s="174"/>
      <c r="F40" s="174"/>
      <c r="G40" s="174"/>
      <c r="H40" s="175"/>
      <c r="I40" s="25"/>
      <c r="J40" s="26"/>
      <c r="K40" s="156"/>
    </row>
    <row r="41" spans="1:21" ht="29.25" customHeight="1" x14ac:dyDescent="0.25">
      <c r="A41" s="157" t="s">
        <v>50</v>
      </c>
      <c r="B41" s="158"/>
      <c r="C41" s="228">
        <f>C43+C44</f>
        <v>152000</v>
      </c>
      <c r="D41" s="229"/>
      <c r="E41" s="229"/>
      <c r="F41" s="230"/>
      <c r="G41" s="37">
        <f>G43+G44</f>
        <v>152000</v>
      </c>
      <c r="H41" s="70">
        <f>H43+H44</f>
        <v>0</v>
      </c>
      <c r="I41" s="162"/>
      <c r="J41" s="163"/>
    </row>
    <row r="42" spans="1:21" ht="17.25" customHeight="1" x14ac:dyDescent="0.25">
      <c r="A42" s="164" t="s">
        <v>7</v>
      </c>
      <c r="B42" s="165"/>
      <c r="C42" s="166"/>
      <c r="D42" s="166"/>
      <c r="E42" s="166"/>
      <c r="F42" s="166"/>
      <c r="G42" s="43"/>
      <c r="H42" s="58"/>
      <c r="I42" s="162"/>
      <c r="J42" s="163"/>
    </row>
    <row r="43" spans="1:21" ht="19.5" customHeight="1" x14ac:dyDescent="0.25">
      <c r="A43" s="146" t="s">
        <v>51</v>
      </c>
      <c r="B43" s="147"/>
      <c r="C43" s="226">
        <v>76000</v>
      </c>
      <c r="D43" s="226"/>
      <c r="E43" s="226"/>
      <c r="F43" s="226"/>
      <c r="G43" s="38">
        <v>76000</v>
      </c>
      <c r="H43" s="70">
        <f>C43-G43</f>
        <v>0</v>
      </c>
      <c r="I43" s="149"/>
      <c r="J43" s="150"/>
    </row>
    <row r="44" spans="1:21" ht="33" customHeight="1" thickBot="1" x14ac:dyDescent="0.3">
      <c r="A44" s="151" t="s">
        <v>71</v>
      </c>
      <c r="B44" s="152"/>
      <c r="C44" s="227">
        <v>76000</v>
      </c>
      <c r="D44" s="227"/>
      <c r="E44" s="227"/>
      <c r="F44" s="227"/>
      <c r="G44" s="39">
        <v>76000</v>
      </c>
      <c r="H44" s="71">
        <f>C44-G44</f>
        <v>0</v>
      </c>
      <c r="I44" s="154"/>
      <c r="J44" s="155"/>
    </row>
    <row r="45" spans="1:21" ht="36.75" customHeight="1" x14ac:dyDescent="0.25"/>
    <row r="46" spans="1:21" ht="30.75" customHeight="1" x14ac:dyDescent="0.25">
      <c r="A46" s="126" t="s">
        <v>74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5"/>
    </row>
    <row r="47" spans="1:21" ht="13.5" customHeight="1" x14ac:dyDescent="0.25"/>
    <row r="48" spans="1:21" ht="45.75" customHeight="1" x14ac:dyDescent="0.25">
      <c r="A48" s="19" t="s">
        <v>52</v>
      </c>
      <c r="C48" s="217" t="s">
        <v>86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1:20" ht="17.25" customHeight="1" x14ac:dyDescent="0.25">
      <c r="A49" s="143"/>
      <c r="B49" s="143"/>
      <c r="C49" s="143"/>
      <c r="D49" s="143"/>
      <c r="E49" s="143"/>
      <c r="F49" s="143"/>
      <c r="G49" s="143"/>
      <c r="H49" s="143"/>
      <c r="I49" s="143"/>
    </row>
    <row r="50" spans="1:20" ht="48.75" customHeight="1" x14ac:dyDescent="0.25">
      <c r="A50" s="144" t="s">
        <v>72</v>
      </c>
      <c r="B50" s="144"/>
      <c r="C50" s="218" t="s">
        <v>87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</row>
    <row r="51" spans="1:20" ht="17.2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20" ht="11.25" customHeight="1" x14ac:dyDescent="0.25"/>
    <row r="53" spans="1:20" ht="15.75" x14ac:dyDescent="0.25">
      <c r="A53" s="126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ht="15.75" thickBot="1" x14ac:dyDescent="0.3"/>
    <row r="55" spans="1:20" ht="183.75" customHeight="1" x14ac:dyDescent="0.25">
      <c r="A55" s="13" t="s">
        <v>21</v>
      </c>
      <c r="B55" s="14" t="s">
        <v>11</v>
      </c>
      <c r="C55" s="139" t="s">
        <v>54</v>
      </c>
      <c r="D55" s="139"/>
      <c r="E55" s="17"/>
      <c r="F55" s="139" t="s">
        <v>55</v>
      </c>
      <c r="G55" s="139"/>
      <c r="H55" s="14" t="s">
        <v>56</v>
      </c>
      <c r="I55" s="140" t="s">
        <v>24</v>
      </c>
      <c r="J55" s="141"/>
      <c r="K55" s="10" t="s">
        <v>10</v>
      </c>
    </row>
    <row r="56" spans="1:20" ht="63.75" customHeight="1" x14ac:dyDescent="0.25">
      <c r="A56" s="15">
        <v>1</v>
      </c>
      <c r="B56" s="12" t="s">
        <v>12</v>
      </c>
      <c r="C56" s="129"/>
      <c r="D56" s="129"/>
      <c r="E56" s="35"/>
      <c r="F56" s="129"/>
      <c r="G56" s="129"/>
      <c r="H56" s="35"/>
      <c r="I56" s="130">
        <f>F56-H56</f>
        <v>0</v>
      </c>
      <c r="J56" s="130"/>
      <c r="K56" s="36"/>
    </row>
    <row r="57" spans="1:20" ht="409.5" customHeight="1" x14ac:dyDescent="0.25">
      <c r="A57" s="15">
        <v>2</v>
      </c>
      <c r="B57" s="12" t="s">
        <v>57</v>
      </c>
      <c r="C57" s="225" t="s">
        <v>88</v>
      </c>
      <c r="D57" s="225"/>
      <c r="E57" s="35"/>
      <c r="F57" s="215">
        <v>1043016.25</v>
      </c>
      <c r="G57" s="215"/>
      <c r="H57" s="84">
        <v>1025147.79</v>
      </c>
      <c r="I57" s="216">
        <f>F57-H57</f>
        <v>17868.459999999963</v>
      </c>
      <c r="J57" s="216"/>
      <c r="K57" s="36" t="s">
        <v>161</v>
      </c>
    </row>
    <row r="58" spans="1:20" ht="90" customHeight="1" x14ac:dyDescent="0.25">
      <c r="A58" s="15">
        <v>3</v>
      </c>
      <c r="B58" s="12" t="s">
        <v>29</v>
      </c>
      <c r="C58" s="129"/>
      <c r="D58" s="129"/>
      <c r="E58" s="35"/>
      <c r="F58" s="129"/>
      <c r="G58" s="129"/>
      <c r="H58" s="35"/>
      <c r="I58" s="130">
        <f t="shared" ref="I58:I61" si="3">F58-H58</f>
        <v>0</v>
      </c>
      <c r="J58" s="130"/>
      <c r="K58" s="36"/>
    </row>
    <row r="59" spans="1:20" ht="105.75" customHeight="1" x14ac:dyDescent="0.25">
      <c r="A59" s="15">
        <v>4</v>
      </c>
      <c r="B59" s="12" t="s">
        <v>13</v>
      </c>
      <c r="C59" s="129" t="s">
        <v>107</v>
      </c>
      <c r="D59" s="129"/>
      <c r="E59" s="35"/>
      <c r="F59" s="136">
        <v>59869.3</v>
      </c>
      <c r="G59" s="136"/>
      <c r="H59" s="40">
        <v>59000</v>
      </c>
      <c r="I59" s="137">
        <f t="shared" si="3"/>
        <v>869.30000000000291</v>
      </c>
      <c r="J59" s="137"/>
      <c r="K59" s="36" t="s">
        <v>161</v>
      </c>
    </row>
    <row r="60" spans="1:20" ht="33" customHeight="1" x14ac:dyDescent="0.25">
      <c r="A60" s="15">
        <v>5</v>
      </c>
      <c r="B60" s="12" t="s">
        <v>14</v>
      </c>
      <c r="C60" s="129"/>
      <c r="D60" s="129"/>
      <c r="E60" s="35"/>
      <c r="F60" s="129"/>
      <c r="G60" s="129"/>
      <c r="H60" s="35"/>
      <c r="I60" s="130">
        <f t="shared" si="3"/>
        <v>0</v>
      </c>
      <c r="J60" s="130"/>
      <c r="K60" s="36"/>
    </row>
    <row r="61" spans="1:20" ht="20.25" customHeight="1" x14ac:dyDescent="0.25">
      <c r="A61" s="15">
        <v>6</v>
      </c>
      <c r="B61" s="12" t="s">
        <v>15</v>
      </c>
      <c r="C61" s="129"/>
      <c r="D61" s="129"/>
      <c r="E61" s="35"/>
      <c r="F61" s="129"/>
      <c r="G61" s="129"/>
      <c r="H61" s="35"/>
      <c r="I61" s="130">
        <f t="shared" si="3"/>
        <v>0</v>
      </c>
      <c r="J61" s="130"/>
      <c r="K61" s="36"/>
    </row>
    <row r="62" spans="1:20" ht="25.5" customHeight="1" thickBot="1" x14ac:dyDescent="0.3">
      <c r="A62" s="16"/>
      <c r="B62" s="18" t="s">
        <v>16</v>
      </c>
      <c r="C62" s="131"/>
      <c r="D62" s="131"/>
      <c r="E62" s="131"/>
      <c r="F62" s="210">
        <f>SUM(F56:F61)</f>
        <v>1102885.55</v>
      </c>
      <c r="G62" s="211"/>
      <c r="H62" s="81">
        <f>SUM(H56:H61)</f>
        <v>1084147.79</v>
      </c>
      <c r="I62" s="212">
        <f>SUM(I56:J61)</f>
        <v>18737.759999999966</v>
      </c>
      <c r="J62" s="213"/>
      <c r="K62" s="30"/>
    </row>
    <row r="64" spans="1:20" ht="6.75" customHeight="1" x14ac:dyDescent="0.25">
      <c r="A64" s="126" t="s">
        <v>58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7.25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0.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0.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.75" x14ac:dyDescent="0.25">
      <c r="A68" s="127" t="s">
        <v>59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30.75" customHeight="1" x14ac:dyDescent="0.25">
      <c r="A69" s="122" t="s">
        <v>67</v>
      </c>
      <c r="B69" s="122"/>
      <c r="C69" s="122"/>
      <c r="D69" s="122"/>
      <c r="E69" s="122"/>
      <c r="F69" s="122"/>
      <c r="G69" s="224" t="s">
        <v>165</v>
      </c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</row>
    <row r="70" spans="1:20" ht="37.5" customHeight="1" x14ac:dyDescent="0.25">
      <c r="A70" s="127" t="s">
        <v>60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8"/>
      <c r="M70" s="128"/>
      <c r="N70" s="128"/>
      <c r="O70" s="128"/>
      <c r="P70" s="128"/>
      <c r="Q70" s="128"/>
      <c r="R70" s="128"/>
      <c r="S70" s="128"/>
      <c r="T70" s="128"/>
    </row>
    <row r="71" spans="1:20" ht="15.75" x14ac:dyDescent="0.25">
      <c r="A71" s="1"/>
    </row>
    <row r="72" spans="1:20" ht="15.75" x14ac:dyDescent="0.25">
      <c r="A72" s="1" t="s">
        <v>17</v>
      </c>
    </row>
    <row r="73" spans="1:20" ht="15.75" x14ac:dyDescent="0.25">
      <c r="A73" s="122" t="s">
        <v>61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 t="s">
        <v>102</v>
      </c>
      <c r="R73" s="123"/>
      <c r="S73" s="123"/>
      <c r="T73" s="123"/>
    </row>
    <row r="74" spans="1:20" ht="15.75" x14ac:dyDescent="0.25">
      <c r="A74" s="124" t="s">
        <v>33</v>
      </c>
      <c r="B74" s="124"/>
      <c r="C74" s="124"/>
      <c r="D74" s="123" t="s">
        <v>166</v>
      </c>
      <c r="E74" s="123"/>
      <c r="F74" s="123"/>
      <c r="G74" s="123"/>
      <c r="H74" s="1"/>
      <c r="I74" s="1"/>
      <c r="J74" s="1"/>
      <c r="K74" s="1"/>
      <c r="L74" s="1"/>
      <c r="M74" s="1"/>
      <c r="N74" s="1"/>
      <c r="O74" s="1"/>
    </row>
    <row r="75" spans="1:20" ht="15.75" x14ac:dyDescent="0.25">
      <c r="A75" s="1"/>
    </row>
    <row r="76" spans="1:20" ht="15.75" x14ac:dyDescent="0.25">
      <c r="A76" s="125" t="s">
        <v>18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8" spans="1:20" ht="15.75" customHeight="1" x14ac:dyDescent="0.25">
      <c r="A78" s="118" t="s">
        <v>76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ht="15.75" x14ac:dyDescent="0.25">
      <c r="C79" s="6" t="s">
        <v>26</v>
      </c>
      <c r="D79" s="4" t="s">
        <v>27</v>
      </c>
      <c r="G79" s="117" t="s">
        <v>25</v>
      </c>
      <c r="H79" s="117"/>
      <c r="I79" s="11"/>
      <c r="J79" s="11"/>
    </row>
    <row r="81" spans="1:20" ht="15.75" x14ac:dyDescent="0.25">
      <c r="A81" s="118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ht="15.75" x14ac:dyDescent="0.25">
      <c r="C82" s="6" t="s">
        <v>26</v>
      </c>
      <c r="D82" s="4" t="s">
        <v>27</v>
      </c>
      <c r="G82" s="117" t="s">
        <v>25</v>
      </c>
      <c r="H82" s="117"/>
      <c r="I82" s="11"/>
      <c r="J82" s="11"/>
    </row>
    <row r="84" spans="1:20" ht="15.75" x14ac:dyDescent="0.25">
      <c r="A84" s="2" t="s">
        <v>19</v>
      </c>
    </row>
    <row r="85" spans="1:20" ht="15.75" x14ac:dyDescent="0.25">
      <c r="A85" s="1"/>
      <c r="G85" s="3"/>
    </row>
    <row r="86" spans="1:20" ht="15.75" x14ac:dyDescent="0.25">
      <c r="A86" s="1" t="s">
        <v>20</v>
      </c>
      <c r="B86" s="119" t="s">
        <v>117</v>
      </c>
      <c r="C86" s="119"/>
    </row>
    <row r="88" spans="1:20" ht="15.75" x14ac:dyDescent="0.25">
      <c r="A88" s="120" t="s">
        <v>78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:20" ht="15.75" x14ac:dyDescent="0.25">
      <c r="C89" s="6" t="s">
        <v>26</v>
      </c>
      <c r="D89" s="4" t="s">
        <v>27</v>
      </c>
      <c r="G89" s="121" t="s">
        <v>25</v>
      </c>
      <c r="H89" s="121"/>
      <c r="J89" s="121" t="s">
        <v>28</v>
      </c>
      <c r="K89" s="121"/>
      <c r="L89" s="11"/>
      <c r="M89" s="11"/>
      <c r="N89" s="11"/>
    </row>
    <row r="91" spans="1:20" ht="15.75" x14ac:dyDescent="0.25">
      <c r="A91" s="113" t="s">
        <v>31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5">
      <c r="A92" s="114" t="s">
        <v>66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s="32" customFormat="1" ht="21.75" customHeight="1" x14ac:dyDescent="0.25">
      <c r="A93" s="115" t="s">
        <v>65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101" spans="6:6" x14ac:dyDescent="0.25">
      <c r="F101" t="s">
        <v>26</v>
      </c>
    </row>
  </sheetData>
  <mergeCells count="116">
    <mergeCell ref="P1:T7"/>
    <mergeCell ref="A9:T11"/>
    <mergeCell ref="A13:C13"/>
    <mergeCell ref="D13:G13"/>
    <mergeCell ref="A14:G14"/>
    <mergeCell ref="H14:T14"/>
    <mergeCell ref="P21:S21"/>
    <mergeCell ref="T21:T22"/>
    <mergeCell ref="A25:T26"/>
    <mergeCell ref="A16:C16"/>
    <mergeCell ref="A17:T17"/>
    <mergeCell ref="A18:A22"/>
    <mergeCell ref="B18:B22"/>
    <mergeCell ref="C18:H20"/>
    <mergeCell ref="I18:M20"/>
    <mergeCell ref="N18:N22"/>
    <mergeCell ref="O18:S20"/>
    <mergeCell ref="T18:T20"/>
    <mergeCell ref="C21:C22"/>
    <mergeCell ref="A28:B28"/>
    <mergeCell ref="C28:D28"/>
    <mergeCell ref="G28:H28"/>
    <mergeCell ref="A29:B29"/>
    <mergeCell ref="C29:D29"/>
    <mergeCell ref="G29:H29"/>
    <mergeCell ref="D21:H21"/>
    <mergeCell ref="J21:M21"/>
    <mergeCell ref="O21:O22"/>
    <mergeCell ref="A32:B32"/>
    <mergeCell ref="C32:D32"/>
    <mergeCell ref="G32:H32"/>
    <mergeCell ref="A33:B33"/>
    <mergeCell ref="C33:D33"/>
    <mergeCell ref="G33:H33"/>
    <mergeCell ref="A30:B30"/>
    <mergeCell ref="C30:D30"/>
    <mergeCell ref="G30:H30"/>
    <mergeCell ref="A31:B31"/>
    <mergeCell ref="C31:D31"/>
    <mergeCell ref="G31:H31"/>
    <mergeCell ref="K39:K40"/>
    <mergeCell ref="A41:B41"/>
    <mergeCell ref="C41:F41"/>
    <mergeCell ref="I41:J41"/>
    <mergeCell ref="A42:B42"/>
    <mergeCell ref="C42:F42"/>
    <mergeCell ref="I42:J42"/>
    <mergeCell ref="A34:B34"/>
    <mergeCell ref="C34:D34"/>
    <mergeCell ref="G34:H34"/>
    <mergeCell ref="A36:C36"/>
    <mergeCell ref="A37:T38"/>
    <mergeCell ref="A39:B40"/>
    <mergeCell ref="C39:F40"/>
    <mergeCell ref="G39:G40"/>
    <mergeCell ref="H39:H40"/>
    <mergeCell ref="I39:J39"/>
    <mergeCell ref="A46:T46"/>
    <mergeCell ref="C48:T48"/>
    <mergeCell ref="A49:I49"/>
    <mergeCell ref="A50:B50"/>
    <mergeCell ref="C50:T50"/>
    <mergeCell ref="A51:I51"/>
    <mergeCell ref="A43:B43"/>
    <mergeCell ref="C43:F43"/>
    <mergeCell ref="I43:J43"/>
    <mergeCell ref="A44:B44"/>
    <mergeCell ref="C44:F44"/>
    <mergeCell ref="I44:J44"/>
    <mergeCell ref="C57:D57"/>
    <mergeCell ref="F57:G57"/>
    <mergeCell ref="I57:J57"/>
    <mergeCell ref="C58:D58"/>
    <mergeCell ref="F58:G58"/>
    <mergeCell ref="I58:J58"/>
    <mergeCell ref="A53:T53"/>
    <mergeCell ref="C55:D55"/>
    <mergeCell ref="F55:G55"/>
    <mergeCell ref="I55:J55"/>
    <mergeCell ref="C56:D56"/>
    <mergeCell ref="F56:G56"/>
    <mergeCell ref="I56:J56"/>
    <mergeCell ref="C61:D61"/>
    <mergeCell ref="F61:G61"/>
    <mergeCell ref="I61:J61"/>
    <mergeCell ref="C62:E62"/>
    <mergeCell ref="F62:G62"/>
    <mergeCell ref="I62:J62"/>
    <mergeCell ref="C59:D59"/>
    <mergeCell ref="F59:G59"/>
    <mergeCell ref="I59:J59"/>
    <mergeCell ref="C60:D60"/>
    <mergeCell ref="F60:G60"/>
    <mergeCell ref="I60:J60"/>
    <mergeCell ref="A73:P73"/>
    <mergeCell ref="Q73:T73"/>
    <mergeCell ref="A74:C74"/>
    <mergeCell ref="D74:G74"/>
    <mergeCell ref="A76:T76"/>
    <mergeCell ref="A78:T78"/>
    <mergeCell ref="A64:T67"/>
    <mergeCell ref="A68:T68"/>
    <mergeCell ref="A69:F69"/>
    <mergeCell ref="G69:T69"/>
    <mergeCell ref="A70:K70"/>
    <mergeCell ref="L70:T70"/>
    <mergeCell ref="A91:T91"/>
    <mergeCell ref="A92:T92"/>
    <mergeCell ref="A93:T93"/>
    <mergeCell ref="G79:H79"/>
    <mergeCell ref="A81:T81"/>
    <mergeCell ref="G82:H82"/>
    <mergeCell ref="B86:C86"/>
    <mergeCell ref="A88:T88"/>
    <mergeCell ref="G89:H89"/>
    <mergeCell ref="J89:K89"/>
  </mergeCells>
  <printOptions horizontalCentered="1"/>
  <pageMargins left="0.6692913385826772" right="0.43307086614173229" top="0.70866141732283472" bottom="0.39370078740157483" header="0.19685039370078741" footer="0.19685039370078741"/>
  <pageSetup paperSize="9" scale="5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1FCE6-E2A6-4249-A7BB-1FD8D0374BC2}">
  <dimension ref="A1:U101"/>
  <sheetViews>
    <sheetView topLeftCell="A23" workbookViewId="0">
      <selection activeCell="G32" sqref="G32:H32"/>
    </sheetView>
  </sheetViews>
  <sheetFormatPr defaultRowHeight="15" x14ac:dyDescent="0.25"/>
  <cols>
    <col min="1" max="1" width="10.140625" customWidth="1"/>
    <col min="2" max="2" width="22" customWidth="1"/>
    <col min="3" max="3" width="9.85546875" customWidth="1"/>
    <col min="4" max="4" width="14.28515625" customWidth="1"/>
    <col min="5" max="5" width="12" hidden="1" customWidth="1"/>
    <col min="6" max="6" width="16" customWidth="1"/>
    <col min="7" max="7" width="15.140625" customWidth="1"/>
    <col min="8" max="8" width="13.140625" customWidth="1"/>
    <col min="9" max="9" width="9.85546875" customWidth="1"/>
    <col min="10" max="10" width="11.28515625" customWidth="1"/>
    <col min="11" max="11" width="13.85546875" customWidth="1"/>
    <col min="12" max="12" width="11.28515625" customWidth="1"/>
    <col min="13" max="13" width="9.85546875" customWidth="1"/>
    <col min="14" max="14" width="13.28515625" customWidth="1"/>
    <col min="16" max="16" width="9.85546875" customWidth="1"/>
    <col min="17" max="17" width="10" customWidth="1"/>
    <col min="18" max="18" width="11" customWidth="1"/>
    <col min="19" max="19" width="10.42578125" customWidth="1"/>
    <col min="20" max="20" width="11.85546875" customWidth="1"/>
  </cols>
  <sheetData>
    <row r="1" spans="1:20" ht="15" customHeight="1" x14ac:dyDescent="0.25">
      <c r="P1" s="190" t="s">
        <v>34</v>
      </c>
      <c r="Q1" s="190"/>
      <c r="R1" s="190"/>
      <c r="S1" s="190"/>
      <c r="T1" s="190"/>
    </row>
    <row r="2" spans="1:20" x14ac:dyDescent="0.25">
      <c r="P2" s="190"/>
      <c r="Q2" s="190"/>
      <c r="R2" s="190"/>
      <c r="S2" s="190"/>
      <c r="T2" s="190"/>
    </row>
    <row r="3" spans="1:20" x14ac:dyDescent="0.25">
      <c r="P3" s="190"/>
      <c r="Q3" s="190"/>
      <c r="R3" s="190"/>
      <c r="S3" s="190"/>
      <c r="T3" s="190"/>
    </row>
    <row r="4" spans="1:20" x14ac:dyDescent="0.25">
      <c r="P4" s="190"/>
      <c r="Q4" s="190"/>
      <c r="R4" s="190"/>
      <c r="S4" s="190"/>
      <c r="T4" s="190"/>
    </row>
    <row r="5" spans="1:20" x14ac:dyDescent="0.25">
      <c r="P5" s="190"/>
      <c r="Q5" s="190"/>
      <c r="R5" s="190"/>
      <c r="S5" s="190"/>
      <c r="T5" s="190"/>
    </row>
    <row r="6" spans="1:20" x14ac:dyDescent="0.25">
      <c r="P6" s="190"/>
      <c r="Q6" s="190"/>
      <c r="R6" s="190"/>
      <c r="S6" s="190"/>
      <c r="T6" s="190"/>
    </row>
    <row r="7" spans="1:20" x14ac:dyDescent="0.25">
      <c r="P7" s="190"/>
      <c r="Q7" s="190"/>
      <c r="R7" s="190"/>
      <c r="S7" s="190"/>
      <c r="T7" s="190"/>
    </row>
    <row r="8" spans="1:20" ht="15.75" customHeight="1" x14ac:dyDescent="0.25"/>
    <row r="9" spans="1:20" ht="15" customHeight="1" x14ac:dyDescent="0.25">
      <c r="A9" s="191" t="s">
        <v>35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ht="15.75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ht="16.5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18.75" customHeight="1" x14ac:dyDescent="0.25"/>
    <row r="13" spans="1:20" ht="19.5" customHeight="1" x14ac:dyDescent="0.25">
      <c r="A13" s="126" t="s">
        <v>32</v>
      </c>
      <c r="B13" s="126"/>
      <c r="C13" s="126"/>
      <c r="D13" s="192" t="s">
        <v>110</v>
      </c>
      <c r="E13" s="192"/>
      <c r="F13" s="192"/>
      <c r="G13" s="19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9.5" customHeight="1" x14ac:dyDescent="0.25">
      <c r="A14" s="126" t="s">
        <v>36</v>
      </c>
      <c r="B14" s="126"/>
      <c r="C14" s="126"/>
      <c r="D14" s="126"/>
      <c r="E14" s="126"/>
      <c r="F14" s="126"/>
      <c r="G14" s="126"/>
      <c r="H14" s="192" t="s">
        <v>75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ht="13.5" customHeight="1" x14ac:dyDescent="0.25">
      <c r="H15" s="3"/>
    </row>
    <row r="16" spans="1:20" ht="26.25" customHeight="1" x14ac:dyDescent="0.25">
      <c r="A16" s="171" t="s">
        <v>0</v>
      </c>
      <c r="B16" s="171"/>
      <c r="C16" s="171"/>
    </row>
    <row r="17" spans="1:20" ht="94.5" customHeight="1" thickBot="1" x14ac:dyDescent="0.3">
      <c r="A17" s="126" t="s">
        <v>63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 customHeight="1" x14ac:dyDescent="0.25">
      <c r="A18" s="194" t="s">
        <v>21</v>
      </c>
      <c r="B18" s="196" t="s">
        <v>37</v>
      </c>
      <c r="C18" s="198" t="s">
        <v>38</v>
      </c>
      <c r="D18" s="199"/>
      <c r="E18" s="199"/>
      <c r="F18" s="199"/>
      <c r="G18" s="199"/>
      <c r="H18" s="200"/>
      <c r="I18" s="207" t="s">
        <v>39</v>
      </c>
      <c r="J18" s="207"/>
      <c r="K18" s="207"/>
      <c r="L18" s="207"/>
      <c r="M18" s="207"/>
      <c r="N18" s="207" t="s">
        <v>41</v>
      </c>
      <c r="O18" s="207" t="s">
        <v>42</v>
      </c>
      <c r="P18" s="207"/>
      <c r="Q18" s="207"/>
      <c r="R18" s="207"/>
      <c r="S18" s="207"/>
      <c r="T18" s="208" t="s">
        <v>1</v>
      </c>
    </row>
    <row r="19" spans="1:20" ht="22.5" customHeight="1" x14ac:dyDescent="0.25">
      <c r="A19" s="195"/>
      <c r="B19" s="197"/>
      <c r="C19" s="201"/>
      <c r="D19" s="202"/>
      <c r="E19" s="202"/>
      <c r="F19" s="202"/>
      <c r="G19" s="202"/>
      <c r="H19" s="20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3"/>
    </row>
    <row r="20" spans="1:20" ht="18.75" customHeight="1" x14ac:dyDescent="0.25">
      <c r="A20" s="195"/>
      <c r="B20" s="197"/>
      <c r="C20" s="204"/>
      <c r="D20" s="205"/>
      <c r="E20" s="205"/>
      <c r="F20" s="205"/>
      <c r="G20" s="205"/>
      <c r="H20" s="20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3"/>
    </row>
    <row r="21" spans="1:20" x14ac:dyDescent="0.25">
      <c r="A21" s="195"/>
      <c r="B21" s="197"/>
      <c r="C21" s="189" t="s">
        <v>2</v>
      </c>
      <c r="D21" s="188" t="s">
        <v>3</v>
      </c>
      <c r="E21" s="188"/>
      <c r="F21" s="188"/>
      <c r="G21" s="188"/>
      <c r="H21" s="188"/>
      <c r="I21" s="7"/>
      <c r="J21" s="188" t="s">
        <v>3</v>
      </c>
      <c r="K21" s="188"/>
      <c r="L21" s="188"/>
      <c r="M21" s="188"/>
      <c r="N21" s="189"/>
      <c r="O21" s="189" t="s">
        <v>2</v>
      </c>
      <c r="P21" s="189" t="s">
        <v>3</v>
      </c>
      <c r="Q21" s="189"/>
      <c r="R21" s="189"/>
      <c r="S21" s="189"/>
      <c r="T21" s="193"/>
    </row>
    <row r="22" spans="1:20" ht="159" customHeight="1" x14ac:dyDescent="0.25">
      <c r="A22" s="195"/>
      <c r="B22" s="197"/>
      <c r="C22" s="189"/>
      <c r="D22" s="8" t="s">
        <v>4</v>
      </c>
      <c r="E22" s="8" t="s">
        <v>5</v>
      </c>
      <c r="F22" s="8" t="s">
        <v>5</v>
      </c>
      <c r="G22" s="8" t="s">
        <v>68</v>
      </c>
      <c r="H22" s="8" t="s">
        <v>69</v>
      </c>
      <c r="I22" s="8" t="s">
        <v>2</v>
      </c>
      <c r="J22" s="8" t="s">
        <v>4</v>
      </c>
      <c r="K22" s="8" t="s">
        <v>5</v>
      </c>
      <c r="L22" s="8" t="s">
        <v>40</v>
      </c>
      <c r="M22" s="8" t="s">
        <v>69</v>
      </c>
      <c r="N22" s="189"/>
      <c r="O22" s="189"/>
      <c r="P22" s="8" t="s">
        <v>4</v>
      </c>
      <c r="Q22" s="8" t="s">
        <v>5</v>
      </c>
      <c r="R22" s="8" t="s">
        <v>40</v>
      </c>
      <c r="S22" s="8" t="s">
        <v>69</v>
      </c>
      <c r="T22" s="193"/>
    </row>
    <row r="23" spans="1:20" ht="94.5" customHeight="1" thickBot="1" x14ac:dyDescent="0.3">
      <c r="A23" s="9">
        <v>1</v>
      </c>
      <c r="B23" s="53" t="s">
        <v>89</v>
      </c>
      <c r="C23" s="73">
        <f>D23+F23+G23+H23</f>
        <v>396093</v>
      </c>
      <c r="D23" s="74">
        <v>273000</v>
      </c>
      <c r="E23" s="75"/>
      <c r="F23" s="74">
        <v>41093</v>
      </c>
      <c r="G23" s="74">
        <v>41000</v>
      </c>
      <c r="H23" s="74">
        <v>41000</v>
      </c>
      <c r="I23" s="73">
        <f>J23+K23+L23+M23</f>
        <v>396093</v>
      </c>
      <c r="J23" s="74">
        <v>273000</v>
      </c>
      <c r="K23" s="74">
        <v>41093</v>
      </c>
      <c r="L23" s="76">
        <v>41000</v>
      </c>
      <c r="M23" s="74">
        <v>41000</v>
      </c>
      <c r="N23" s="76">
        <v>458868</v>
      </c>
      <c r="O23" s="73">
        <f>P23+Q23+R23+S23</f>
        <v>458868</v>
      </c>
      <c r="P23" s="74">
        <v>273000</v>
      </c>
      <c r="Q23" s="74">
        <v>103868</v>
      </c>
      <c r="R23" s="74">
        <v>41000</v>
      </c>
      <c r="S23" s="74">
        <v>41000</v>
      </c>
      <c r="T23" s="34" t="s">
        <v>111</v>
      </c>
    </row>
    <row r="24" spans="1:20" ht="14.25" customHeight="1" x14ac:dyDescent="0.25"/>
    <row r="25" spans="1:20" ht="15.75" customHeight="1" x14ac:dyDescent="0.25">
      <c r="A25" s="126" t="s">
        <v>64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customHeight="1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3.5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65.25" customHeight="1" x14ac:dyDescent="0.25">
      <c r="A28" s="184" t="s">
        <v>43</v>
      </c>
      <c r="B28" s="185"/>
      <c r="C28" s="185" t="s">
        <v>44</v>
      </c>
      <c r="D28" s="185"/>
      <c r="E28" s="20"/>
      <c r="F28" s="20" t="s">
        <v>45</v>
      </c>
      <c r="G28" s="185" t="s">
        <v>46</v>
      </c>
      <c r="H28" s="185"/>
      <c r="I28" s="31" t="s">
        <v>30</v>
      </c>
    </row>
    <row r="29" spans="1:20" ht="15.75" customHeight="1" x14ac:dyDescent="0.25">
      <c r="A29" s="177" t="s">
        <v>6</v>
      </c>
      <c r="B29" s="178"/>
      <c r="C29" s="186">
        <f>C31+C32+C33+C34</f>
        <v>396093</v>
      </c>
      <c r="D29" s="186"/>
      <c r="E29" s="21"/>
      <c r="F29" s="22">
        <f>F31+F32+F33+F34</f>
        <v>100.00000000000001</v>
      </c>
      <c r="G29" s="187">
        <v>458868</v>
      </c>
      <c r="H29" s="187"/>
      <c r="I29" s="29"/>
    </row>
    <row r="30" spans="1:20" ht="15" customHeight="1" x14ac:dyDescent="0.25">
      <c r="A30" s="180" t="s">
        <v>7</v>
      </c>
      <c r="B30" s="181"/>
      <c r="C30" s="182"/>
      <c r="D30" s="182"/>
      <c r="E30" s="23"/>
      <c r="F30" s="28"/>
      <c r="G30" s="183"/>
      <c r="H30" s="183"/>
      <c r="I30" s="28"/>
    </row>
    <row r="31" spans="1:20" ht="30" customHeight="1" x14ac:dyDescent="0.25">
      <c r="A31" s="177" t="s">
        <v>47</v>
      </c>
      <c r="B31" s="178"/>
      <c r="C31" s="179">
        <v>273000</v>
      </c>
      <c r="D31" s="179"/>
      <c r="E31" s="21"/>
      <c r="F31" s="85">
        <f>ROUND((C31/C$29*100),8)</f>
        <v>68.923207430000005</v>
      </c>
      <c r="G31" s="170">
        <v>273000</v>
      </c>
      <c r="H31" s="170"/>
      <c r="I31" s="22">
        <f>C31-G31</f>
        <v>0</v>
      </c>
    </row>
    <row r="32" spans="1:20" ht="45.75" customHeight="1" x14ac:dyDescent="0.25">
      <c r="A32" s="177" t="s">
        <v>8</v>
      </c>
      <c r="B32" s="178"/>
      <c r="C32" s="179">
        <v>41093</v>
      </c>
      <c r="D32" s="179"/>
      <c r="E32" s="21"/>
      <c r="F32" s="85">
        <f>ROUND((C32/C$29*100),8)</f>
        <v>10.374583749999999</v>
      </c>
      <c r="G32" s="170">
        <v>103868</v>
      </c>
      <c r="H32" s="170"/>
      <c r="I32" s="22">
        <f t="shared" ref="I32:I34" si="0">C32-G32</f>
        <v>-62775</v>
      </c>
    </row>
    <row r="33" spans="1:21" ht="46.5" customHeight="1" x14ac:dyDescent="0.25">
      <c r="A33" s="177" t="s">
        <v>48</v>
      </c>
      <c r="B33" s="178"/>
      <c r="C33" s="179">
        <v>41000</v>
      </c>
      <c r="D33" s="179"/>
      <c r="E33" s="21"/>
      <c r="F33" s="85">
        <f>ROUND((C33/C$29*100),8)</f>
        <v>10.35110441</v>
      </c>
      <c r="G33" s="170">
        <v>41000</v>
      </c>
      <c r="H33" s="170"/>
      <c r="I33" s="22">
        <f t="shared" si="0"/>
        <v>0</v>
      </c>
    </row>
    <row r="34" spans="1:21" ht="105.75" customHeight="1" thickBot="1" x14ac:dyDescent="0.3">
      <c r="A34" s="167" t="s">
        <v>70</v>
      </c>
      <c r="B34" s="168"/>
      <c r="C34" s="169">
        <v>41000</v>
      </c>
      <c r="D34" s="169"/>
      <c r="E34" s="24"/>
      <c r="F34" s="85">
        <f>ROUND((C34/C$29*100),8)</f>
        <v>10.35110441</v>
      </c>
      <c r="G34" s="170">
        <v>41000</v>
      </c>
      <c r="H34" s="170"/>
      <c r="I34" s="22">
        <f t="shared" si="0"/>
        <v>0</v>
      </c>
    </row>
    <row r="35" spans="1:21" ht="12.75" customHeight="1" x14ac:dyDescent="0.25"/>
    <row r="36" spans="1:21" ht="15.75" customHeight="1" x14ac:dyDescent="0.25">
      <c r="A36" s="171" t="s">
        <v>22</v>
      </c>
      <c r="B36" s="171"/>
      <c r="C36" s="171"/>
    </row>
    <row r="37" spans="1:21" ht="12.75" customHeight="1" x14ac:dyDescent="0.25">
      <c r="A37" s="126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1" ht="20.25" customHeight="1" thickBot="1" x14ac:dyDescent="0.3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1" ht="128.25" customHeight="1" x14ac:dyDescent="0.25">
      <c r="A39" s="172" t="s">
        <v>9</v>
      </c>
      <c r="B39" s="139"/>
      <c r="C39" s="139" t="s">
        <v>49</v>
      </c>
      <c r="D39" s="139"/>
      <c r="E39" s="139"/>
      <c r="F39" s="139"/>
      <c r="G39" s="139" t="s">
        <v>23</v>
      </c>
      <c r="H39" s="140" t="s">
        <v>24</v>
      </c>
      <c r="I39" s="139" t="s">
        <v>10</v>
      </c>
      <c r="J39" s="176"/>
      <c r="K39" s="156"/>
    </row>
    <row r="40" spans="1:21" ht="15.75" hidden="1" customHeight="1" x14ac:dyDescent="0.25">
      <c r="A40" s="173"/>
      <c r="B40" s="174"/>
      <c r="C40" s="174"/>
      <c r="D40" s="174"/>
      <c r="E40" s="174"/>
      <c r="F40" s="174"/>
      <c r="G40" s="174"/>
      <c r="H40" s="175"/>
      <c r="I40" s="25"/>
      <c r="J40" s="26"/>
      <c r="K40" s="156"/>
    </row>
    <row r="41" spans="1:21" ht="29.25" customHeight="1" x14ac:dyDescent="0.25">
      <c r="A41" s="157" t="s">
        <v>50</v>
      </c>
      <c r="B41" s="158"/>
      <c r="C41" s="159">
        <f>C43+C44</f>
        <v>128000</v>
      </c>
      <c r="D41" s="160"/>
      <c r="E41" s="160"/>
      <c r="F41" s="161"/>
      <c r="G41" s="37">
        <f>G43+G44</f>
        <v>128000</v>
      </c>
      <c r="H41" s="42">
        <f>H43+H44</f>
        <v>0</v>
      </c>
      <c r="I41" s="162"/>
      <c r="J41" s="163"/>
    </row>
    <row r="42" spans="1:21" ht="17.25" customHeight="1" x14ac:dyDescent="0.25">
      <c r="A42" s="164" t="s">
        <v>7</v>
      </c>
      <c r="B42" s="165"/>
      <c r="C42" s="166"/>
      <c r="D42" s="166"/>
      <c r="E42" s="166"/>
      <c r="F42" s="166"/>
      <c r="G42" s="43"/>
      <c r="H42" s="44"/>
      <c r="I42" s="162"/>
      <c r="J42" s="163"/>
    </row>
    <row r="43" spans="1:21" ht="19.5" customHeight="1" x14ac:dyDescent="0.25">
      <c r="A43" s="146" t="s">
        <v>51</v>
      </c>
      <c r="B43" s="147"/>
      <c r="C43" s="148">
        <v>98000</v>
      </c>
      <c r="D43" s="148"/>
      <c r="E43" s="148"/>
      <c r="F43" s="148"/>
      <c r="G43" s="38">
        <v>98000</v>
      </c>
      <c r="H43" s="42">
        <f>C43-G43</f>
        <v>0</v>
      </c>
      <c r="I43" s="149"/>
      <c r="J43" s="150"/>
    </row>
    <row r="44" spans="1:21" ht="33" customHeight="1" thickBot="1" x14ac:dyDescent="0.3">
      <c r="A44" s="151" t="s">
        <v>71</v>
      </c>
      <c r="B44" s="152"/>
      <c r="C44" s="153">
        <v>30000</v>
      </c>
      <c r="D44" s="153"/>
      <c r="E44" s="153"/>
      <c r="F44" s="153"/>
      <c r="G44" s="39">
        <v>30000</v>
      </c>
      <c r="H44" s="45">
        <f>C44-G44</f>
        <v>0</v>
      </c>
      <c r="I44" s="154"/>
      <c r="J44" s="155"/>
    </row>
    <row r="45" spans="1:21" ht="36.75" customHeight="1" x14ac:dyDescent="0.25"/>
    <row r="46" spans="1:21" ht="30.75" customHeight="1" x14ac:dyDescent="0.25">
      <c r="A46" s="126" t="s">
        <v>74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5"/>
    </row>
    <row r="47" spans="1:21" ht="13.5" customHeight="1" x14ac:dyDescent="0.25"/>
    <row r="48" spans="1:21" ht="18" customHeight="1" x14ac:dyDescent="0.25">
      <c r="A48" s="19" t="s">
        <v>52</v>
      </c>
      <c r="C48" s="217" t="s">
        <v>90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1:20" ht="17.25" customHeight="1" x14ac:dyDescent="0.25">
      <c r="A49" s="143"/>
      <c r="B49" s="143"/>
      <c r="C49" s="143"/>
      <c r="D49" s="143"/>
      <c r="E49" s="143"/>
      <c r="F49" s="143"/>
      <c r="G49" s="143"/>
      <c r="H49" s="143"/>
      <c r="I49" s="143"/>
    </row>
    <row r="50" spans="1:20" ht="17.25" customHeight="1" x14ac:dyDescent="0.25">
      <c r="A50" s="144" t="s">
        <v>72</v>
      </c>
      <c r="B50" s="144"/>
      <c r="C50" s="218" t="s">
        <v>91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</row>
    <row r="51" spans="1:20" ht="17.2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20" ht="11.25" customHeight="1" x14ac:dyDescent="0.25"/>
    <row r="53" spans="1:20" ht="15.75" x14ac:dyDescent="0.25">
      <c r="A53" s="126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ht="15.75" thickBot="1" x14ac:dyDescent="0.3"/>
    <row r="55" spans="1:20" ht="183.75" customHeight="1" x14ac:dyDescent="0.25">
      <c r="A55" s="13" t="s">
        <v>21</v>
      </c>
      <c r="B55" s="14" t="s">
        <v>11</v>
      </c>
      <c r="C55" s="139" t="s">
        <v>54</v>
      </c>
      <c r="D55" s="139"/>
      <c r="E55" s="17"/>
      <c r="F55" s="139" t="s">
        <v>55</v>
      </c>
      <c r="G55" s="139"/>
      <c r="H55" s="14" t="s">
        <v>56</v>
      </c>
      <c r="I55" s="140" t="s">
        <v>24</v>
      </c>
      <c r="J55" s="141"/>
      <c r="K55" s="10" t="s">
        <v>10</v>
      </c>
    </row>
    <row r="56" spans="1:20" ht="63.75" customHeight="1" x14ac:dyDescent="0.25">
      <c r="A56" s="15">
        <v>1</v>
      </c>
      <c r="B56" s="12" t="s">
        <v>12</v>
      </c>
      <c r="C56" s="129"/>
      <c r="D56" s="129"/>
      <c r="E56" s="35"/>
      <c r="F56" s="129"/>
      <c r="G56" s="129"/>
      <c r="H56" s="35"/>
      <c r="I56" s="130">
        <f>F56-H56</f>
        <v>0</v>
      </c>
      <c r="J56" s="130"/>
      <c r="K56" s="36"/>
    </row>
    <row r="57" spans="1:20" ht="66.75" customHeight="1" x14ac:dyDescent="0.25">
      <c r="A57" s="15">
        <v>2</v>
      </c>
      <c r="B57" s="12" t="s">
        <v>57</v>
      </c>
      <c r="C57" s="234"/>
      <c r="D57" s="234"/>
      <c r="E57" s="35"/>
      <c r="F57" s="215"/>
      <c r="G57" s="215"/>
      <c r="H57" s="40"/>
      <c r="I57" s="130">
        <f>F57-H57</f>
        <v>0</v>
      </c>
      <c r="J57" s="130"/>
      <c r="K57" s="36"/>
    </row>
    <row r="58" spans="1:20" ht="198" customHeight="1" x14ac:dyDescent="0.25">
      <c r="A58" s="15">
        <v>3</v>
      </c>
      <c r="B58" s="12" t="s">
        <v>29</v>
      </c>
      <c r="C58" s="214" t="s">
        <v>92</v>
      </c>
      <c r="D58" s="214"/>
      <c r="E58" s="35"/>
      <c r="F58" s="136">
        <v>396093</v>
      </c>
      <c r="G58" s="136"/>
      <c r="H58" s="35">
        <v>458868</v>
      </c>
      <c r="I58" s="137">
        <f t="shared" ref="I58:I61" si="1">F58-H58</f>
        <v>-62775</v>
      </c>
      <c r="J58" s="137"/>
      <c r="K58" s="86" t="s">
        <v>111</v>
      </c>
    </row>
    <row r="59" spans="1:20" ht="81" customHeight="1" x14ac:dyDescent="0.25">
      <c r="A59" s="15">
        <v>4</v>
      </c>
      <c r="B59" s="12" t="s">
        <v>13</v>
      </c>
      <c r="C59" s="129"/>
      <c r="D59" s="129"/>
      <c r="E59" s="35"/>
      <c r="F59" s="136"/>
      <c r="G59" s="136"/>
      <c r="H59" s="40"/>
      <c r="I59" s="130">
        <f t="shared" ref="I59" si="2">F59-H59</f>
        <v>0</v>
      </c>
      <c r="J59" s="130"/>
      <c r="K59" s="36"/>
    </row>
    <row r="60" spans="1:20" ht="33" customHeight="1" x14ac:dyDescent="0.25">
      <c r="A60" s="15">
        <v>5</v>
      </c>
      <c r="B60" s="12" t="s">
        <v>14</v>
      </c>
      <c r="C60" s="129"/>
      <c r="D60" s="129"/>
      <c r="E60" s="35"/>
      <c r="F60" s="129"/>
      <c r="G60" s="129"/>
      <c r="H60" s="35"/>
      <c r="I60" s="130">
        <f t="shared" si="1"/>
        <v>0</v>
      </c>
      <c r="J60" s="130"/>
      <c r="K60" s="36"/>
    </row>
    <row r="61" spans="1:20" ht="20.25" customHeight="1" x14ac:dyDescent="0.25">
      <c r="A61" s="15">
        <v>6</v>
      </c>
      <c r="B61" s="12" t="s">
        <v>15</v>
      </c>
      <c r="C61" s="129"/>
      <c r="D61" s="129"/>
      <c r="E61" s="35"/>
      <c r="F61" s="129"/>
      <c r="G61" s="129"/>
      <c r="H61" s="35"/>
      <c r="I61" s="130">
        <f t="shared" si="1"/>
        <v>0</v>
      </c>
      <c r="J61" s="130"/>
      <c r="K61" s="36"/>
    </row>
    <row r="62" spans="1:20" ht="25.5" customHeight="1" thickBot="1" x14ac:dyDescent="0.3">
      <c r="A62" s="16"/>
      <c r="B62" s="18" t="s">
        <v>16</v>
      </c>
      <c r="C62" s="131"/>
      <c r="D62" s="131"/>
      <c r="E62" s="131"/>
      <c r="F62" s="210">
        <f>SUM(F56:F61)</f>
        <v>396093</v>
      </c>
      <c r="G62" s="211"/>
      <c r="H62" s="41">
        <f>SUM(H56:H61)</f>
        <v>458868</v>
      </c>
      <c r="I62" s="212">
        <f>SUM(I56:J61)</f>
        <v>-62775</v>
      </c>
      <c r="J62" s="213"/>
      <c r="K62" s="30"/>
    </row>
    <row r="64" spans="1:20" ht="6.75" customHeight="1" x14ac:dyDescent="0.25">
      <c r="A64" s="126" t="s">
        <v>58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7.25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0.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0.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.75" x14ac:dyDescent="0.25">
      <c r="A68" s="127" t="s">
        <v>59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9.5" customHeight="1" x14ac:dyDescent="0.25">
      <c r="A69" s="122" t="s">
        <v>67</v>
      </c>
      <c r="B69" s="122"/>
      <c r="C69" s="122"/>
      <c r="D69" s="122"/>
      <c r="E69" s="122"/>
      <c r="F69" s="122"/>
      <c r="G69" s="235" t="s">
        <v>113</v>
      </c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</row>
    <row r="70" spans="1:20" ht="25.5" customHeight="1" x14ac:dyDescent="0.25">
      <c r="A70" s="127" t="s">
        <v>60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8" t="s">
        <v>112</v>
      </c>
      <c r="M70" s="128"/>
      <c r="N70" s="128"/>
      <c r="O70" s="128"/>
      <c r="P70" s="128"/>
      <c r="Q70" s="128"/>
      <c r="R70" s="128"/>
      <c r="S70" s="128"/>
      <c r="T70" s="128"/>
    </row>
    <row r="71" spans="1:20" ht="15.75" x14ac:dyDescent="0.25">
      <c r="A71" s="1"/>
    </row>
    <row r="72" spans="1:20" ht="15.75" x14ac:dyDescent="0.25">
      <c r="A72" s="1" t="s">
        <v>17</v>
      </c>
    </row>
    <row r="73" spans="1:20" ht="15.75" x14ac:dyDescent="0.25">
      <c r="A73" s="122" t="s">
        <v>61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 t="s">
        <v>114</v>
      </c>
      <c r="R73" s="123"/>
      <c r="S73" s="123"/>
      <c r="T73" s="123"/>
    </row>
    <row r="74" spans="1:20" ht="15.75" x14ac:dyDescent="0.25">
      <c r="A74" s="124" t="s">
        <v>33</v>
      </c>
      <c r="B74" s="124"/>
      <c r="C74" s="124"/>
      <c r="D74" s="123" t="s">
        <v>121</v>
      </c>
      <c r="E74" s="123"/>
      <c r="F74" s="123"/>
      <c r="G74" s="123"/>
      <c r="H74" s="1"/>
      <c r="I74" s="1"/>
      <c r="J74" s="1"/>
      <c r="K74" s="1"/>
      <c r="L74" s="1"/>
      <c r="M74" s="1"/>
      <c r="N74" s="1"/>
      <c r="O74" s="1"/>
    </row>
    <row r="75" spans="1:20" ht="15.75" x14ac:dyDescent="0.25">
      <c r="A75" s="1"/>
    </row>
    <row r="76" spans="1:20" ht="15.75" x14ac:dyDescent="0.25">
      <c r="A76" s="125" t="s">
        <v>18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8" spans="1:20" ht="15.75" customHeight="1" x14ac:dyDescent="0.25">
      <c r="A78" s="118" t="s">
        <v>76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ht="15.75" x14ac:dyDescent="0.25">
      <c r="C79" s="6" t="s">
        <v>26</v>
      </c>
      <c r="D79" s="4" t="s">
        <v>27</v>
      </c>
      <c r="G79" s="117" t="s">
        <v>25</v>
      </c>
      <c r="H79" s="117"/>
      <c r="I79" s="11"/>
      <c r="J79" s="11"/>
    </row>
    <row r="81" spans="1:20" ht="15.75" x14ac:dyDescent="0.25">
      <c r="A81" s="118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ht="15.75" x14ac:dyDescent="0.25">
      <c r="C82" s="6" t="s">
        <v>26</v>
      </c>
      <c r="D82" s="4" t="s">
        <v>27</v>
      </c>
      <c r="G82" s="117" t="s">
        <v>25</v>
      </c>
      <c r="H82" s="117"/>
      <c r="I82" s="11"/>
      <c r="J82" s="11"/>
    </row>
    <row r="84" spans="1:20" ht="15.75" x14ac:dyDescent="0.25">
      <c r="A84" s="2" t="s">
        <v>19</v>
      </c>
    </row>
    <row r="85" spans="1:20" ht="15.75" x14ac:dyDescent="0.25">
      <c r="A85" s="1"/>
      <c r="G85" s="3"/>
    </row>
    <row r="86" spans="1:20" ht="15.75" x14ac:dyDescent="0.25">
      <c r="A86" s="1" t="s">
        <v>20</v>
      </c>
      <c r="B86" s="119" t="s">
        <v>117</v>
      </c>
      <c r="C86" s="119"/>
    </row>
    <row r="88" spans="1:20" ht="15.75" x14ac:dyDescent="0.25">
      <c r="A88" s="120" t="s">
        <v>78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:20" ht="15.75" x14ac:dyDescent="0.25">
      <c r="C89" s="6" t="s">
        <v>26</v>
      </c>
      <c r="D89" s="4" t="s">
        <v>27</v>
      </c>
      <c r="G89" s="121" t="s">
        <v>25</v>
      </c>
      <c r="H89" s="121"/>
      <c r="J89" s="121" t="s">
        <v>28</v>
      </c>
      <c r="K89" s="121"/>
      <c r="L89" s="11"/>
      <c r="M89" s="11"/>
      <c r="N89" s="11"/>
    </row>
    <row r="91" spans="1:20" ht="15.75" x14ac:dyDescent="0.25">
      <c r="A91" s="113" t="s">
        <v>31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5">
      <c r="A92" s="114" t="s">
        <v>66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s="32" customFormat="1" ht="21.75" customHeight="1" x14ac:dyDescent="0.25">
      <c r="A93" s="115" t="s">
        <v>65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101" spans="6:6" x14ac:dyDescent="0.25">
      <c r="F101" t="s">
        <v>26</v>
      </c>
    </row>
  </sheetData>
  <mergeCells count="116">
    <mergeCell ref="A91:T91"/>
    <mergeCell ref="A92:T92"/>
    <mergeCell ref="A93:T93"/>
    <mergeCell ref="G79:H79"/>
    <mergeCell ref="A81:T81"/>
    <mergeCell ref="G82:H82"/>
    <mergeCell ref="B86:C86"/>
    <mergeCell ref="A88:T88"/>
    <mergeCell ref="G89:H89"/>
    <mergeCell ref="J89:K89"/>
    <mergeCell ref="A73:P73"/>
    <mergeCell ref="Q73:T73"/>
    <mergeCell ref="A74:C74"/>
    <mergeCell ref="D74:G74"/>
    <mergeCell ref="A76:T76"/>
    <mergeCell ref="A78:T78"/>
    <mergeCell ref="A64:T67"/>
    <mergeCell ref="A68:T68"/>
    <mergeCell ref="A69:F69"/>
    <mergeCell ref="G69:T69"/>
    <mergeCell ref="A70:K70"/>
    <mergeCell ref="L70:T70"/>
    <mergeCell ref="C61:D61"/>
    <mergeCell ref="F61:G61"/>
    <mergeCell ref="I61:J61"/>
    <mergeCell ref="C62:E62"/>
    <mergeCell ref="F62:G62"/>
    <mergeCell ref="I62:J62"/>
    <mergeCell ref="C59:D59"/>
    <mergeCell ref="F59:G59"/>
    <mergeCell ref="I59:J59"/>
    <mergeCell ref="C60:D60"/>
    <mergeCell ref="F60:G60"/>
    <mergeCell ref="I60:J60"/>
    <mergeCell ref="C57:D57"/>
    <mergeCell ref="F57:G57"/>
    <mergeCell ref="I57:J57"/>
    <mergeCell ref="C58:D58"/>
    <mergeCell ref="F58:G58"/>
    <mergeCell ref="I58:J58"/>
    <mergeCell ref="A53:T53"/>
    <mergeCell ref="C55:D55"/>
    <mergeCell ref="F55:G55"/>
    <mergeCell ref="I55:J55"/>
    <mergeCell ref="C56:D56"/>
    <mergeCell ref="F56:G56"/>
    <mergeCell ref="I56:J56"/>
    <mergeCell ref="A46:T46"/>
    <mergeCell ref="C48:T48"/>
    <mergeCell ref="A49:I49"/>
    <mergeCell ref="A50:B50"/>
    <mergeCell ref="C50:T50"/>
    <mergeCell ref="A51:I51"/>
    <mergeCell ref="A43:B43"/>
    <mergeCell ref="C43:F43"/>
    <mergeCell ref="I43:J43"/>
    <mergeCell ref="A44:B44"/>
    <mergeCell ref="C44:F44"/>
    <mergeCell ref="I44:J44"/>
    <mergeCell ref="K39:K40"/>
    <mergeCell ref="A41:B41"/>
    <mergeCell ref="C41:F41"/>
    <mergeCell ref="I41:J41"/>
    <mergeCell ref="A42:B42"/>
    <mergeCell ref="C42:F42"/>
    <mergeCell ref="I42:J42"/>
    <mergeCell ref="A34:B34"/>
    <mergeCell ref="C34:D34"/>
    <mergeCell ref="G34:H34"/>
    <mergeCell ref="A36:C36"/>
    <mergeCell ref="A37:T38"/>
    <mergeCell ref="A39:B40"/>
    <mergeCell ref="C39:F40"/>
    <mergeCell ref="G39:G40"/>
    <mergeCell ref="H39:H40"/>
    <mergeCell ref="I39:J39"/>
    <mergeCell ref="A32:B32"/>
    <mergeCell ref="C32:D32"/>
    <mergeCell ref="G32:H32"/>
    <mergeCell ref="A33:B33"/>
    <mergeCell ref="C33:D33"/>
    <mergeCell ref="G33:H33"/>
    <mergeCell ref="A30:B30"/>
    <mergeCell ref="C30:D30"/>
    <mergeCell ref="G30:H30"/>
    <mergeCell ref="A31:B31"/>
    <mergeCell ref="C31:D31"/>
    <mergeCell ref="G31:H31"/>
    <mergeCell ref="A28:B28"/>
    <mergeCell ref="C28:D28"/>
    <mergeCell ref="G28:H28"/>
    <mergeCell ref="A29:B29"/>
    <mergeCell ref="C29:D29"/>
    <mergeCell ref="G29:H29"/>
    <mergeCell ref="D21:H21"/>
    <mergeCell ref="J21:M21"/>
    <mergeCell ref="O21:O22"/>
    <mergeCell ref="P1:T7"/>
    <mergeCell ref="A9:T11"/>
    <mergeCell ref="A13:C13"/>
    <mergeCell ref="D13:G13"/>
    <mergeCell ref="A14:G14"/>
    <mergeCell ref="H14:T14"/>
    <mergeCell ref="P21:S21"/>
    <mergeCell ref="T21:T22"/>
    <mergeCell ref="A25:T26"/>
    <mergeCell ref="A16:C16"/>
    <mergeCell ref="A17:T17"/>
    <mergeCell ref="A18:A22"/>
    <mergeCell ref="B18:B22"/>
    <mergeCell ref="C18:H20"/>
    <mergeCell ref="I18:M20"/>
    <mergeCell ref="N18:N22"/>
    <mergeCell ref="O18:S20"/>
    <mergeCell ref="T18:T20"/>
    <mergeCell ref="C21:C22"/>
  </mergeCells>
  <printOptions horizontalCentered="1"/>
  <pageMargins left="0.6692913385826772" right="0.43307086614173229" top="0.70866141732283472" bottom="0.39370078740157483" header="0.19685039370078741" footer="0.19685039370078741"/>
  <pageSetup paperSize="9" scale="55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E7BDF-C478-4750-A15D-9070B0878FFF}">
  <dimension ref="A1:U101"/>
  <sheetViews>
    <sheetView topLeftCell="A41" workbookViewId="0">
      <selection activeCell="H62" sqref="H62"/>
    </sheetView>
  </sheetViews>
  <sheetFormatPr defaultRowHeight="15" x14ac:dyDescent="0.25"/>
  <cols>
    <col min="1" max="1" width="10.140625" customWidth="1"/>
    <col min="2" max="2" width="22" customWidth="1"/>
    <col min="3" max="3" width="11.5703125" customWidth="1"/>
    <col min="4" max="4" width="13.85546875" customWidth="1"/>
    <col min="5" max="5" width="12" hidden="1" customWidth="1"/>
    <col min="6" max="6" width="13.5703125" customWidth="1"/>
    <col min="7" max="7" width="15.140625" customWidth="1"/>
    <col min="8" max="8" width="15" customWidth="1"/>
    <col min="9" max="9" width="9.85546875" customWidth="1"/>
    <col min="10" max="10" width="11.28515625" customWidth="1"/>
    <col min="11" max="11" width="12.85546875" customWidth="1"/>
    <col min="12" max="12" width="11.28515625" customWidth="1"/>
    <col min="13" max="13" width="9.85546875" customWidth="1"/>
    <col min="14" max="14" width="13.28515625" customWidth="1"/>
    <col min="15" max="15" width="12.140625" customWidth="1"/>
    <col min="16" max="16" width="9.85546875" customWidth="1"/>
    <col min="17" max="17" width="10" customWidth="1"/>
    <col min="18" max="18" width="11" customWidth="1"/>
    <col min="19" max="19" width="10.42578125" customWidth="1"/>
    <col min="20" max="20" width="10.140625" customWidth="1"/>
  </cols>
  <sheetData>
    <row r="1" spans="1:20" ht="15" customHeight="1" x14ac:dyDescent="0.25">
      <c r="P1" s="190" t="s">
        <v>34</v>
      </c>
      <c r="Q1" s="190"/>
      <c r="R1" s="190"/>
      <c r="S1" s="190"/>
      <c r="T1" s="190"/>
    </row>
    <row r="2" spans="1:20" x14ac:dyDescent="0.25">
      <c r="P2" s="190"/>
      <c r="Q2" s="190"/>
      <c r="R2" s="190"/>
      <c r="S2" s="190"/>
      <c r="T2" s="190"/>
    </row>
    <row r="3" spans="1:20" x14ac:dyDescent="0.25">
      <c r="P3" s="190"/>
      <c r="Q3" s="190"/>
      <c r="R3" s="190"/>
      <c r="S3" s="190"/>
      <c r="T3" s="190"/>
    </row>
    <row r="4" spans="1:20" x14ac:dyDescent="0.25">
      <c r="P4" s="190"/>
      <c r="Q4" s="190"/>
      <c r="R4" s="190"/>
      <c r="S4" s="190"/>
      <c r="T4" s="190"/>
    </row>
    <row r="5" spans="1:20" x14ac:dyDescent="0.25">
      <c r="P5" s="190"/>
      <c r="Q5" s="190"/>
      <c r="R5" s="190"/>
      <c r="S5" s="190"/>
      <c r="T5" s="190"/>
    </row>
    <row r="6" spans="1:20" x14ac:dyDescent="0.25">
      <c r="P6" s="190"/>
      <c r="Q6" s="190"/>
      <c r="R6" s="190"/>
      <c r="S6" s="190"/>
      <c r="T6" s="190"/>
    </row>
    <row r="7" spans="1:20" x14ac:dyDescent="0.25">
      <c r="P7" s="190"/>
      <c r="Q7" s="190"/>
      <c r="R7" s="190"/>
      <c r="S7" s="190"/>
      <c r="T7" s="190"/>
    </row>
    <row r="8" spans="1:20" ht="15.75" customHeight="1" x14ac:dyDescent="0.25"/>
    <row r="9" spans="1:20" ht="15" customHeight="1" x14ac:dyDescent="0.25">
      <c r="A9" s="191" t="s">
        <v>35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ht="15.75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ht="16.5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18.75" customHeight="1" x14ac:dyDescent="0.25"/>
    <row r="13" spans="1:20" ht="19.5" customHeight="1" x14ac:dyDescent="0.25">
      <c r="A13" s="126" t="s">
        <v>32</v>
      </c>
      <c r="B13" s="126"/>
      <c r="C13" s="126"/>
      <c r="D13" s="192" t="s">
        <v>110</v>
      </c>
      <c r="E13" s="192"/>
      <c r="F13" s="192"/>
      <c r="G13" s="19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9.5" customHeight="1" x14ac:dyDescent="0.25">
      <c r="A14" s="126" t="s">
        <v>36</v>
      </c>
      <c r="B14" s="126"/>
      <c r="C14" s="126"/>
      <c r="D14" s="126"/>
      <c r="E14" s="126"/>
      <c r="F14" s="126"/>
      <c r="G14" s="126"/>
      <c r="H14" s="192" t="s">
        <v>75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ht="13.5" customHeight="1" x14ac:dyDescent="0.25">
      <c r="H15" s="3"/>
    </row>
    <row r="16" spans="1:20" ht="26.25" customHeight="1" x14ac:dyDescent="0.25">
      <c r="A16" s="171" t="s">
        <v>0</v>
      </c>
      <c r="B16" s="171"/>
      <c r="C16" s="171"/>
    </row>
    <row r="17" spans="1:20" ht="93" customHeight="1" thickBot="1" x14ac:dyDescent="0.3">
      <c r="A17" s="126" t="s">
        <v>63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 customHeight="1" x14ac:dyDescent="0.25">
      <c r="A18" s="194" t="s">
        <v>21</v>
      </c>
      <c r="B18" s="196" t="s">
        <v>37</v>
      </c>
      <c r="C18" s="198" t="s">
        <v>38</v>
      </c>
      <c r="D18" s="199"/>
      <c r="E18" s="199"/>
      <c r="F18" s="199"/>
      <c r="G18" s="199"/>
      <c r="H18" s="200"/>
      <c r="I18" s="207" t="s">
        <v>39</v>
      </c>
      <c r="J18" s="207"/>
      <c r="K18" s="207"/>
      <c r="L18" s="207"/>
      <c r="M18" s="207"/>
      <c r="N18" s="207" t="s">
        <v>41</v>
      </c>
      <c r="O18" s="207" t="s">
        <v>42</v>
      </c>
      <c r="P18" s="207"/>
      <c r="Q18" s="207"/>
      <c r="R18" s="207"/>
      <c r="S18" s="207"/>
      <c r="T18" s="208" t="s">
        <v>1</v>
      </c>
    </row>
    <row r="19" spans="1:20" ht="22.5" customHeight="1" x14ac:dyDescent="0.25">
      <c r="A19" s="195"/>
      <c r="B19" s="197"/>
      <c r="C19" s="201"/>
      <c r="D19" s="202"/>
      <c r="E19" s="202"/>
      <c r="F19" s="202"/>
      <c r="G19" s="202"/>
      <c r="H19" s="20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3"/>
    </row>
    <row r="20" spans="1:20" ht="18.75" customHeight="1" x14ac:dyDescent="0.25">
      <c r="A20" s="195"/>
      <c r="B20" s="197"/>
      <c r="C20" s="204"/>
      <c r="D20" s="205"/>
      <c r="E20" s="205"/>
      <c r="F20" s="205"/>
      <c r="G20" s="205"/>
      <c r="H20" s="20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3"/>
    </row>
    <row r="21" spans="1:20" x14ac:dyDescent="0.25">
      <c r="A21" s="195"/>
      <c r="B21" s="197"/>
      <c r="C21" s="189" t="s">
        <v>2</v>
      </c>
      <c r="D21" s="188" t="s">
        <v>3</v>
      </c>
      <c r="E21" s="188"/>
      <c r="F21" s="188"/>
      <c r="G21" s="188"/>
      <c r="H21" s="188"/>
      <c r="I21" s="7"/>
      <c r="J21" s="188" t="s">
        <v>3</v>
      </c>
      <c r="K21" s="188"/>
      <c r="L21" s="188"/>
      <c r="M21" s="188"/>
      <c r="N21" s="189"/>
      <c r="O21" s="189" t="s">
        <v>2</v>
      </c>
      <c r="P21" s="189" t="s">
        <v>3</v>
      </c>
      <c r="Q21" s="189"/>
      <c r="R21" s="189"/>
      <c r="S21" s="189"/>
      <c r="T21" s="193"/>
    </row>
    <row r="22" spans="1:20" ht="159" customHeight="1" x14ac:dyDescent="0.25">
      <c r="A22" s="195"/>
      <c r="B22" s="197"/>
      <c r="C22" s="189"/>
      <c r="D22" s="8" t="s">
        <v>4</v>
      </c>
      <c r="E22" s="8" t="s">
        <v>5</v>
      </c>
      <c r="F22" s="8" t="s">
        <v>5</v>
      </c>
      <c r="G22" s="8" t="s">
        <v>68</v>
      </c>
      <c r="H22" s="8" t="s">
        <v>69</v>
      </c>
      <c r="I22" s="8" t="s">
        <v>2</v>
      </c>
      <c r="J22" s="8" t="s">
        <v>4</v>
      </c>
      <c r="K22" s="8" t="s">
        <v>5</v>
      </c>
      <c r="L22" s="8" t="s">
        <v>40</v>
      </c>
      <c r="M22" s="8" t="s">
        <v>69</v>
      </c>
      <c r="N22" s="189"/>
      <c r="O22" s="189"/>
      <c r="P22" s="8" t="s">
        <v>4</v>
      </c>
      <c r="Q22" s="8" t="s">
        <v>5</v>
      </c>
      <c r="R22" s="8" t="s">
        <v>40</v>
      </c>
      <c r="S22" s="8" t="s">
        <v>69</v>
      </c>
      <c r="T22" s="193"/>
    </row>
    <row r="23" spans="1:20" ht="72" customHeight="1" thickBot="1" x14ac:dyDescent="0.3">
      <c r="A23" s="9">
        <v>1</v>
      </c>
      <c r="B23" s="77" t="s">
        <v>93</v>
      </c>
      <c r="C23" s="46">
        <f>D23+F23+G23+H23</f>
        <v>1040000.74</v>
      </c>
      <c r="D23" s="62">
        <v>707000</v>
      </c>
      <c r="E23" s="63"/>
      <c r="F23" s="62">
        <v>106000</v>
      </c>
      <c r="G23" s="64">
        <v>107000.74</v>
      </c>
      <c r="H23" s="62">
        <v>120000</v>
      </c>
      <c r="I23" s="46">
        <f>J23+K23+L23+M23</f>
        <v>1040000.74</v>
      </c>
      <c r="J23" s="62">
        <v>707000</v>
      </c>
      <c r="K23" s="62">
        <v>106000</v>
      </c>
      <c r="L23" s="64">
        <v>107000.74</v>
      </c>
      <c r="M23" s="62">
        <v>120000</v>
      </c>
      <c r="N23" s="64">
        <v>1040000.74</v>
      </c>
      <c r="O23" s="87">
        <f>P23+Q23+R23+S23</f>
        <v>1040000.74</v>
      </c>
      <c r="P23" s="64">
        <v>707000</v>
      </c>
      <c r="Q23" s="64">
        <v>106000</v>
      </c>
      <c r="R23" s="64">
        <v>107000.74</v>
      </c>
      <c r="S23" s="64">
        <v>120000</v>
      </c>
      <c r="T23" s="67"/>
    </row>
    <row r="24" spans="1:20" ht="14.25" customHeight="1" x14ac:dyDescent="0.25"/>
    <row r="25" spans="1:20" ht="15.75" customHeight="1" x14ac:dyDescent="0.25">
      <c r="A25" s="126" t="s">
        <v>64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customHeight="1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3.5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65.25" customHeight="1" x14ac:dyDescent="0.25">
      <c r="A28" s="184" t="s">
        <v>43</v>
      </c>
      <c r="B28" s="185"/>
      <c r="C28" s="185" t="s">
        <v>44</v>
      </c>
      <c r="D28" s="185"/>
      <c r="E28" s="20"/>
      <c r="F28" s="20" t="s">
        <v>45</v>
      </c>
      <c r="G28" s="185" t="s">
        <v>46</v>
      </c>
      <c r="H28" s="185"/>
      <c r="I28" s="31" t="s">
        <v>30</v>
      </c>
    </row>
    <row r="29" spans="1:20" ht="15.75" customHeight="1" x14ac:dyDescent="0.25">
      <c r="A29" s="177" t="s">
        <v>6</v>
      </c>
      <c r="B29" s="178"/>
      <c r="C29" s="233">
        <f>C31+C32+C33+C34</f>
        <v>1040000.74</v>
      </c>
      <c r="D29" s="233"/>
      <c r="E29" s="21"/>
      <c r="F29" s="22">
        <f>F31+F32+F33+F34</f>
        <v>100</v>
      </c>
      <c r="G29" s="187">
        <v>1040000.74</v>
      </c>
      <c r="H29" s="187"/>
      <c r="I29" s="29"/>
    </row>
    <row r="30" spans="1:20" ht="15" customHeight="1" x14ac:dyDescent="0.25">
      <c r="A30" s="180" t="s">
        <v>7</v>
      </c>
      <c r="B30" s="181"/>
      <c r="C30" s="182"/>
      <c r="D30" s="182"/>
      <c r="E30" s="23"/>
      <c r="F30" s="28"/>
      <c r="G30" s="183"/>
      <c r="H30" s="183"/>
      <c r="I30" s="28"/>
    </row>
    <row r="31" spans="1:20" ht="30" customHeight="1" x14ac:dyDescent="0.25">
      <c r="A31" s="177" t="s">
        <v>47</v>
      </c>
      <c r="B31" s="178"/>
      <c r="C31" s="179">
        <v>707000</v>
      </c>
      <c r="D31" s="179"/>
      <c r="E31" s="21"/>
      <c r="F31" s="85">
        <f>ROUND((C31/C$29*100),8)</f>
        <v>67.980720860000005</v>
      </c>
      <c r="G31" s="170">
        <f t="shared" ref="G31" si="0">ROUND((G$29*F31/100),2)</f>
        <v>707000</v>
      </c>
      <c r="H31" s="170"/>
      <c r="I31" s="22">
        <f t="shared" ref="I31:I34" si="1">C31-G31</f>
        <v>0</v>
      </c>
    </row>
    <row r="32" spans="1:20" ht="45.75" customHeight="1" x14ac:dyDescent="0.25">
      <c r="A32" s="177" t="s">
        <v>8</v>
      </c>
      <c r="B32" s="178"/>
      <c r="C32" s="179">
        <v>106000</v>
      </c>
      <c r="D32" s="179"/>
      <c r="E32" s="21"/>
      <c r="F32" s="85">
        <f>ROUND((C32/C$29*100),8)</f>
        <v>10.19230044</v>
      </c>
      <c r="G32" s="170">
        <f t="shared" ref="G32" si="2">ROUND((G$29*F32/100),2)</f>
        <v>106000</v>
      </c>
      <c r="H32" s="170"/>
      <c r="I32" s="22">
        <f t="shared" si="1"/>
        <v>0</v>
      </c>
    </row>
    <row r="33" spans="1:21" ht="46.5" customHeight="1" x14ac:dyDescent="0.25">
      <c r="A33" s="177" t="s">
        <v>48</v>
      </c>
      <c r="B33" s="178"/>
      <c r="C33" s="232">
        <v>107000.74</v>
      </c>
      <c r="D33" s="232"/>
      <c r="E33" s="21"/>
      <c r="F33" s="85">
        <f>ROUND((C33/C$29*100),8)</f>
        <v>10.28852537</v>
      </c>
      <c r="G33" s="170">
        <f t="shared" ref="G33:G34" si="3">ROUND((G$29*F33/100),2)</f>
        <v>107000.74</v>
      </c>
      <c r="H33" s="170"/>
      <c r="I33" s="22">
        <f t="shared" si="1"/>
        <v>0</v>
      </c>
    </row>
    <row r="34" spans="1:21" ht="105.75" customHeight="1" thickBot="1" x14ac:dyDescent="0.3">
      <c r="A34" s="167" t="s">
        <v>70</v>
      </c>
      <c r="B34" s="168"/>
      <c r="C34" s="169">
        <v>120000</v>
      </c>
      <c r="D34" s="169"/>
      <c r="E34" s="24"/>
      <c r="F34" s="85">
        <f>ROUND((C34/C$29*100),8)</f>
        <v>11.538453329999999</v>
      </c>
      <c r="G34" s="170">
        <f t="shared" si="3"/>
        <v>120000</v>
      </c>
      <c r="H34" s="170"/>
      <c r="I34" s="22">
        <f t="shared" si="1"/>
        <v>0</v>
      </c>
    </row>
    <row r="35" spans="1:21" ht="12.75" customHeight="1" x14ac:dyDescent="0.25"/>
    <row r="36" spans="1:21" ht="15.75" customHeight="1" x14ac:dyDescent="0.25">
      <c r="A36" s="171" t="s">
        <v>22</v>
      </c>
      <c r="B36" s="171"/>
      <c r="C36" s="171"/>
    </row>
    <row r="37" spans="1:21" ht="12.75" customHeight="1" x14ac:dyDescent="0.25">
      <c r="A37" s="126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1" ht="20.25" customHeight="1" thickBot="1" x14ac:dyDescent="0.3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1" ht="128.25" customHeight="1" x14ac:dyDescent="0.25">
      <c r="A39" s="172" t="s">
        <v>9</v>
      </c>
      <c r="B39" s="139"/>
      <c r="C39" s="139" t="s">
        <v>49</v>
      </c>
      <c r="D39" s="139"/>
      <c r="E39" s="139"/>
      <c r="F39" s="139"/>
      <c r="G39" s="139" t="s">
        <v>23</v>
      </c>
      <c r="H39" s="140" t="s">
        <v>24</v>
      </c>
      <c r="I39" s="139" t="s">
        <v>10</v>
      </c>
      <c r="J39" s="176"/>
      <c r="K39" s="156"/>
    </row>
    <row r="40" spans="1:21" ht="15.75" hidden="1" customHeight="1" x14ac:dyDescent="0.25">
      <c r="A40" s="173"/>
      <c r="B40" s="174"/>
      <c r="C40" s="174"/>
      <c r="D40" s="174"/>
      <c r="E40" s="174"/>
      <c r="F40" s="174"/>
      <c r="G40" s="174"/>
      <c r="H40" s="175"/>
      <c r="I40" s="25"/>
      <c r="J40" s="26"/>
      <c r="K40" s="156"/>
    </row>
    <row r="41" spans="1:21" ht="29.25" customHeight="1" x14ac:dyDescent="0.25">
      <c r="A41" s="157" t="s">
        <v>50</v>
      </c>
      <c r="B41" s="158"/>
      <c r="C41" s="159">
        <f>C43+C44</f>
        <v>143008</v>
      </c>
      <c r="D41" s="160"/>
      <c r="E41" s="160"/>
      <c r="F41" s="161"/>
      <c r="G41" s="37">
        <f>G43+G44</f>
        <v>143008</v>
      </c>
      <c r="H41" s="42">
        <f>H43+H44</f>
        <v>0</v>
      </c>
      <c r="I41" s="162"/>
      <c r="J41" s="163"/>
    </row>
    <row r="42" spans="1:21" ht="17.25" customHeight="1" x14ac:dyDescent="0.25">
      <c r="A42" s="164" t="s">
        <v>7</v>
      </c>
      <c r="B42" s="165"/>
      <c r="C42" s="166"/>
      <c r="D42" s="166"/>
      <c r="E42" s="166"/>
      <c r="F42" s="166"/>
      <c r="G42" s="43"/>
      <c r="H42" s="44"/>
      <c r="I42" s="162"/>
      <c r="J42" s="163"/>
    </row>
    <row r="43" spans="1:21" ht="19.5" customHeight="1" x14ac:dyDescent="0.25">
      <c r="A43" s="146" t="s">
        <v>51</v>
      </c>
      <c r="B43" s="147"/>
      <c r="C43" s="226">
        <v>72000</v>
      </c>
      <c r="D43" s="226"/>
      <c r="E43" s="226"/>
      <c r="F43" s="226"/>
      <c r="G43" s="38">
        <v>72000</v>
      </c>
      <c r="H43" s="42">
        <f>C43-G43</f>
        <v>0</v>
      </c>
      <c r="I43" s="149"/>
      <c r="J43" s="150"/>
    </row>
    <row r="44" spans="1:21" ht="33" customHeight="1" thickBot="1" x14ac:dyDescent="0.3">
      <c r="A44" s="151" t="s">
        <v>71</v>
      </c>
      <c r="B44" s="152"/>
      <c r="C44" s="227">
        <v>71008</v>
      </c>
      <c r="D44" s="227"/>
      <c r="E44" s="227"/>
      <c r="F44" s="227"/>
      <c r="G44" s="39">
        <v>71008</v>
      </c>
      <c r="H44" s="45">
        <f>C44-G44</f>
        <v>0</v>
      </c>
      <c r="I44" s="154"/>
      <c r="J44" s="155"/>
    </row>
    <row r="45" spans="1:21" ht="36.75" customHeight="1" x14ac:dyDescent="0.25"/>
    <row r="46" spans="1:21" ht="30.75" customHeight="1" x14ac:dyDescent="0.25">
      <c r="A46" s="126" t="s">
        <v>74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5"/>
    </row>
    <row r="47" spans="1:21" ht="13.5" customHeight="1" x14ac:dyDescent="0.25"/>
    <row r="48" spans="1:21" ht="45.75" customHeight="1" x14ac:dyDescent="0.25">
      <c r="A48" s="19" t="s">
        <v>52</v>
      </c>
      <c r="C48" s="217" t="s">
        <v>94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1:20" ht="17.25" customHeight="1" x14ac:dyDescent="0.25">
      <c r="A49" s="143"/>
      <c r="B49" s="143"/>
      <c r="C49" s="143"/>
      <c r="D49" s="143"/>
      <c r="E49" s="143"/>
      <c r="F49" s="143"/>
      <c r="G49" s="143"/>
      <c r="H49" s="143"/>
      <c r="I49" s="143"/>
    </row>
    <row r="50" spans="1:20" ht="35.25" customHeight="1" x14ac:dyDescent="0.25">
      <c r="A50" s="144" t="s">
        <v>72</v>
      </c>
      <c r="B50" s="144"/>
      <c r="C50" s="218" t="s">
        <v>95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</row>
    <row r="51" spans="1:20" ht="17.2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20" ht="11.25" customHeight="1" x14ac:dyDescent="0.25"/>
    <row r="53" spans="1:20" ht="15.75" x14ac:dyDescent="0.25">
      <c r="A53" s="126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ht="15.75" thickBot="1" x14ac:dyDescent="0.3"/>
    <row r="55" spans="1:20" ht="183.75" customHeight="1" x14ac:dyDescent="0.25">
      <c r="A55" s="13" t="s">
        <v>21</v>
      </c>
      <c r="B55" s="14" t="s">
        <v>11</v>
      </c>
      <c r="C55" s="139" t="s">
        <v>54</v>
      </c>
      <c r="D55" s="139"/>
      <c r="E55" s="17"/>
      <c r="F55" s="139" t="s">
        <v>55</v>
      </c>
      <c r="G55" s="139"/>
      <c r="H55" s="14" t="s">
        <v>56</v>
      </c>
      <c r="I55" s="140" t="s">
        <v>24</v>
      </c>
      <c r="J55" s="141"/>
      <c r="K55" s="10" t="s">
        <v>10</v>
      </c>
    </row>
    <row r="56" spans="1:20" ht="63.75" customHeight="1" x14ac:dyDescent="0.25">
      <c r="A56" s="15">
        <v>1</v>
      </c>
      <c r="B56" s="12" t="s">
        <v>12</v>
      </c>
      <c r="C56" s="129"/>
      <c r="D56" s="129"/>
      <c r="E56" s="35"/>
      <c r="F56" s="129"/>
      <c r="G56" s="129"/>
      <c r="H56" s="35"/>
      <c r="I56" s="130">
        <f>F56-H56</f>
        <v>0</v>
      </c>
      <c r="J56" s="130"/>
      <c r="K56" s="36"/>
    </row>
    <row r="57" spans="1:20" ht="409.5" customHeight="1" x14ac:dyDescent="0.25">
      <c r="A57" s="15">
        <v>2</v>
      </c>
      <c r="B57" s="12" t="s">
        <v>57</v>
      </c>
      <c r="C57" s="225" t="s">
        <v>109</v>
      </c>
      <c r="D57" s="225"/>
      <c r="E57" s="35"/>
      <c r="F57" s="215">
        <v>1040000.74</v>
      </c>
      <c r="G57" s="215"/>
      <c r="H57" s="88">
        <v>1040000.74</v>
      </c>
      <c r="I57" s="216">
        <f>F57-H57</f>
        <v>0</v>
      </c>
      <c r="J57" s="216"/>
      <c r="K57" s="36"/>
    </row>
    <row r="58" spans="1:20" ht="81" customHeight="1" x14ac:dyDescent="0.25">
      <c r="A58" s="15">
        <v>3</v>
      </c>
      <c r="B58" s="12" t="s">
        <v>29</v>
      </c>
      <c r="C58" s="214"/>
      <c r="D58" s="214"/>
      <c r="E58" s="35"/>
      <c r="F58" s="136"/>
      <c r="G58" s="136"/>
      <c r="H58" s="35"/>
      <c r="I58" s="130">
        <f>F58-H58</f>
        <v>0</v>
      </c>
      <c r="J58" s="130"/>
      <c r="K58" s="36"/>
    </row>
    <row r="59" spans="1:20" ht="81" customHeight="1" x14ac:dyDescent="0.25">
      <c r="A59" s="15">
        <v>4</v>
      </c>
      <c r="B59" s="12" t="s">
        <v>13</v>
      </c>
      <c r="C59" s="129"/>
      <c r="D59" s="129"/>
      <c r="E59" s="35"/>
      <c r="F59" s="136"/>
      <c r="G59" s="136"/>
      <c r="H59" s="40"/>
      <c r="I59" s="130">
        <f t="shared" ref="I59:I61" si="4">F59-H59</f>
        <v>0</v>
      </c>
      <c r="J59" s="130"/>
      <c r="K59" s="36"/>
    </row>
    <row r="60" spans="1:20" ht="33" customHeight="1" x14ac:dyDescent="0.25">
      <c r="A60" s="15">
        <v>5</v>
      </c>
      <c r="B60" s="12" t="s">
        <v>14</v>
      </c>
      <c r="C60" s="129"/>
      <c r="D60" s="129"/>
      <c r="E60" s="35"/>
      <c r="F60" s="129"/>
      <c r="G60" s="129"/>
      <c r="H60" s="35"/>
      <c r="I60" s="130">
        <f t="shared" si="4"/>
        <v>0</v>
      </c>
      <c r="J60" s="130"/>
      <c r="K60" s="36"/>
    </row>
    <row r="61" spans="1:20" ht="20.25" customHeight="1" x14ac:dyDescent="0.25">
      <c r="A61" s="15">
        <v>6</v>
      </c>
      <c r="B61" s="12" t="s">
        <v>15</v>
      </c>
      <c r="C61" s="129"/>
      <c r="D61" s="129"/>
      <c r="E61" s="35"/>
      <c r="F61" s="129"/>
      <c r="G61" s="129"/>
      <c r="H61" s="35"/>
      <c r="I61" s="130">
        <f t="shared" si="4"/>
        <v>0</v>
      </c>
      <c r="J61" s="130"/>
      <c r="K61" s="36"/>
    </row>
    <row r="62" spans="1:20" ht="25.5" customHeight="1" thickBot="1" x14ac:dyDescent="0.3">
      <c r="A62" s="16"/>
      <c r="B62" s="18" t="s">
        <v>16</v>
      </c>
      <c r="C62" s="131"/>
      <c r="D62" s="131"/>
      <c r="E62" s="131"/>
      <c r="F62" s="210">
        <f>SUM(F56:F61)</f>
        <v>1040000.74</v>
      </c>
      <c r="G62" s="211"/>
      <c r="H62" s="111">
        <f>SUM(H56:H61)</f>
        <v>1040000.74</v>
      </c>
      <c r="I62" s="212">
        <f>SUM(I56:J61)</f>
        <v>0</v>
      </c>
      <c r="J62" s="213"/>
      <c r="K62" s="30"/>
    </row>
    <row r="64" spans="1:20" ht="6.75" customHeight="1" x14ac:dyDescent="0.25">
      <c r="A64" s="126" t="s">
        <v>58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7.25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0.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0.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.75" x14ac:dyDescent="0.25">
      <c r="A68" s="127" t="s">
        <v>59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9.5" customHeight="1" x14ac:dyDescent="0.25">
      <c r="A69" s="122" t="s">
        <v>67</v>
      </c>
      <c r="B69" s="122"/>
      <c r="C69" s="122"/>
      <c r="D69" s="122"/>
      <c r="E69" s="122"/>
      <c r="F69" s="122"/>
      <c r="G69" s="123" t="s">
        <v>115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25.5" customHeight="1" x14ac:dyDescent="0.25">
      <c r="A70" s="127" t="s">
        <v>60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8" t="s">
        <v>112</v>
      </c>
      <c r="M70" s="128"/>
      <c r="N70" s="128"/>
      <c r="O70" s="128"/>
      <c r="P70" s="128"/>
      <c r="Q70" s="128"/>
      <c r="R70" s="128"/>
      <c r="S70" s="128"/>
      <c r="T70" s="128"/>
    </row>
    <row r="71" spans="1:20" ht="15.75" x14ac:dyDescent="0.25">
      <c r="A71" s="1"/>
    </row>
    <row r="72" spans="1:20" ht="15.75" x14ac:dyDescent="0.25">
      <c r="A72" s="1" t="s">
        <v>17</v>
      </c>
    </row>
    <row r="73" spans="1:20" ht="15.75" x14ac:dyDescent="0.25">
      <c r="A73" s="122" t="s">
        <v>61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 t="s">
        <v>106</v>
      </c>
      <c r="R73" s="123"/>
      <c r="S73" s="123"/>
      <c r="T73" s="123"/>
    </row>
    <row r="74" spans="1:20" ht="15.75" x14ac:dyDescent="0.25">
      <c r="A74" s="124" t="s">
        <v>33</v>
      </c>
      <c r="B74" s="124"/>
      <c r="C74" s="124"/>
      <c r="D74" s="123" t="s">
        <v>116</v>
      </c>
      <c r="E74" s="123"/>
      <c r="F74" s="123"/>
      <c r="G74" s="123"/>
      <c r="H74" s="1"/>
      <c r="I74" s="1"/>
      <c r="J74" s="1"/>
      <c r="K74" s="1"/>
      <c r="L74" s="1"/>
      <c r="M74" s="1"/>
      <c r="N74" s="1"/>
      <c r="O74" s="1"/>
    </row>
    <row r="75" spans="1:20" ht="15.75" x14ac:dyDescent="0.25">
      <c r="A75" s="1"/>
    </row>
    <row r="76" spans="1:20" ht="15.75" x14ac:dyDescent="0.25">
      <c r="A76" s="125" t="s">
        <v>18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8" spans="1:20" ht="15.75" customHeight="1" x14ac:dyDescent="0.25">
      <c r="A78" s="118" t="s">
        <v>76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ht="15.75" x14ac:dyDescent="0.25">
      <c r="C79" s="6" t="s">
        <v>26</v>
      </c>
      <c r="D79" s="4" t="s">
        <v>27</v>
      </c>
      <c r="G79" s="117" t="s">
        <v>25</v>
      </c>
      <c r="H79" s="117"/>
      <c r="I79" s="11"/>
      <c r="J79" s="11"/>
    </row>
    <row r="81" spans="1:20" ht="15.75" x14ac:dyDescent="0.25">
      <c r="A81" s="118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ht="15.75" x14ac:dyDescent="0.25">
      <c r="C82" s="6" t="s">
        <v>26</v>
      </c>
      <c r="D82" s="4" t="s">
        <v>27</v>
      </c>
      <c r="G82" s="117" t="s">
        <v>25</v>
      </c>
      <c r="H82" s="117"/>
      <c r="I82" s="11"/>
      <c r="J82" s="11"/>
    </row>
    <row r="84" spans="1:20" ht="15.75" x14ac:dyDescent="0.25">
      <c r="A84" s="2" t="s">
        <v>19</v>
      </c>
    </row>
    <row r="85" spans="1:20" ht="15.75" x14ac:dyDescent="0.25">
      <c r="A85" s="1"/>
      <c r="G85" s="3"/>
    </row>
    <row r="86" spans="1:20" ht="15.75" x14ac:dyDescent="0.25">
      <c r="A86" s="1" t="s">
        <v>20</v>
      </c>
      <c r="B86" s="119" t="s">
        <v>117</v>
      </c>
      <c r="C86" s="119"/>
    </row>
    <row r="88" spans="1:20" ht="15.75" x14ac:dyDescent="0.25">
      <c r="A88" s="120" t="s">
        <v>78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:20" ht="15.75" x14ac:dyDescent="0.25">
      <c r="C89" s="6" t="s">
        <v>26</v>
      </c>
      <c r="D89" s="4" t="s">
        <v>27</v>
      </c>
      <c r="G89" s="121" t="s">
        <v>25</v>
      </c>
      <c r="H89" s="121"/>
      <c r="J89" s="121" t="s">
        <v>28</v>
      </c>
      <c r="K89" s="121"/>
      <c r="L89" s="11"/>
      <c r="M89" s="11"/>
      <c r="N89" s="11"/>
    </row>
    <row r="91" spans="1:20" ht="15.75" x14ac:dyDescent="0.25">
      <c r="A91" s="113" t="s">
        <v>31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5">
      <c r="A92" s="114" t="s">
        <v>66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s="32" customFormat="1" ht="21.75" customHeight="1" x14ac:dyDescent="0.25">
      <c r="A93" s="115" t="s">
        <v>65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101" spans="6:6" x14ac:dyDescent="0.25">
      <c r="F101" t="s">
        <v>26</v>
      </c>
    </row>
  </sheetData>
  <mergeCells count="116">
    <mergeCell ref="A91:T91"/>
    <mergeCell ref="A92:T92"/>
    <mergeCell ref="A93:T93"/>
    <mergeCell ref="G79:H79"/>
    <mergeCell ref="A81:T81"/>
    <mergeCell ref="G82:H82"/>
    <mergeCell ref="B86:C86"/>
    <mergeCell ref="A88:T88"/>
    <mergeCell ref="G89:H89"/>
    <mergeCell ref="J89:K89"/>
    <mergeCell ref="A73:P73"/>
    <mergeCell ref="Q73:T73"/>
    <mergeCell ref="A74:C74"/>
    <mergeCell ref="D74:G74"/>
    <mergeCell ref="A76:T76"/>
    <mergeCell ref="A78:T78"/>
    <mergeCell ref="A64:T67"/>
    <mergeCell ref="A68:T68"/>
    <mergeCell ref="A69:F69"/>
    <mergeCell ref="G69:T69"/>
    <mergeCell ref="A70:K70"/>
    <mergeCell ref="L70:T70"/>
    <mergeCell ref="C61:D61"/>
    <mergeCell ref="F61:G61"/>
    <mergeCell ref="I61:J61"/>
    <mergeCell ref="C62:E62"/>
    <mergeCell ref="F62:G62"/>
    <mergeCell ref="I62:J62"/>
    <mergeCell ref="C59:D59"/>
    <mergeCell ref="F59:G59"/>
    <mergeCell ref="I59:J59"/>
    <mergeCell ref="C60:D60"/>
    <mergeCell ref="F60:G60"/>
    <mergeCell ref="I60:J60"/>
    <mergeCell ref="C57:D57"/>
    <mergeCell ref="F57:G57"/>
    <mergeCell ref="I57:J57"/>
    <mergeCell ref="C58:D58"/>
    <mergeCell ref="F58:G58"/>
    <mergeCell ref="I58:J58"/>
    <mergeCell ref="A53:T53"/>
    <mergeCell ref="C55:D55"/>
    <mergeCell ref="F55:G55"/>
    <mergeCell ref="I55:J55"/>
    <mergeCell ref="C56:D56"/>
    <mergeCell ref="F56:G56"/>
    <mergeCell ref="I56:J56"/>
    <mergeCell ref="A46:T46"/>
    <mergeCell ref="C48:T48"/>
    <mergeCell ref="A49:I49"/>
    <mergeCell ref="A50:B50"/>
    <mergeCell ref="C50:T50"/>
    <mergeCell ref="A51:I51"/>
    <mergeCell ref="A43:B43"/>
    <mergeCell ref="C43:F43"/>
    <mergeCell ref="I43:J43"/>
    <mergeCell ref="A44:B44"/>
    <mergeCell ref="C44:F44"/>
    <mergeCell ref="I44:J44"/>
    <mergeCell ref="K39:K40"/>
    <mergeCell ref="A41:B41"/>
    <mergeCell ref="C41:F41"/>
    <mergeCell ref="I41:J41"/>
    <mergeCell ref="A42:B42"/>
    <mergeCell ref="C42:F42"/>
    <mergeCell ref="I42:J42"/>
    <mergeCell ref="A34:B34"/>
    <mergeCell ref="C34:D34"/>
    <mergeCell ref="G34:H34"/>
    <mergeCell ref="A36:C36"/>
    <mergeCell ref="A37:T38"/>
    <mergeCell ref="A39:B40"/>
    <mergeCell ref="C39:F40"/>
    <mergeCell ref="G39:G40"/>
    <mergeCell ref="H39:H40"/>
    <mergeCell ref="I39:J39"/>
    <mergeCell ref="A32:B32"/>
    <mergeCell ref="C32:D32"/>
    <mergeCell ref="G32:H32"/>
    <mergeCell ref="A33:B33"/>
    <mergeCell ref="C33:D33"/>
    <mergeCell ref="G33:H33"/>
    <mergeCell ref="A30:B30"/>
    <mergeCell ref="C30:D30"/>
    <mergeCell ref="G30:H30"/>
    <mergeCell ref="A31:B31"/>
    <mergeCell ref="C31:D31"/>
    <mergeCell ref="G31:H31"/>
    <mergeCell ref="A28:B28"/>
    <mergeCell ref="C28:D28"/>
    <mergeCell ref="G28:H28"/>
    <mergeCell ref="A29:B29"/>
    <mergeCell ref="C29:D29"/>
    <mergeCell ref="G29:H29"/>
    <mergeCell ref="D21:H21"/>
    <mergeCell ref="J21:M21"/>
    <mergeCell ref="O21:O22"/>
    <mergeCell ref="P1:T7"/>
    <mergeCell ref="A9:T11"/>
    <mergeCell ref="A13:C13"/>
    <mergeCell ref="D13:G13"/>
    <mergeCell ref="A14:G14"/>
    <mergeCell ref="H14:T14"/>
    <mergeCell ref="P21:S21"/>
    <mergeCell ref="T21:T22"/>
    <mergeCell ref="A25:T26"/>
    <mergeCell ref="A16:C16"/>
    <mergeCell ref="A17:T17"/>
    <mergeCell ref="A18:A22"/>
    <mergeCell ref="B18:B22"/>
    <mergeCell ref="C18:H20"/>
    <mergeCell ref="I18:M20"/>
    <mergeCell ref="N18:N22"/>
    <mergeCell ref="O18:S20"/>
    <mergeCell ref="T18:T20"/>
    <mergeCell ref="C21:C22"/>
  </mergeCells>
  <printOptions horizontalCentered="1"/>
  <pageMargins left="0.6692913385826772" right="0.43307086614173229" top="0.70866141732283472" bottom="0.39370078740157483" header="0.19685039370078741" footer="0.19685039370078741"/>
  <pageSetup paperSize="9" scale="5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9769-29B7-4E33-8BEC-4A5E4E4F7575}">
  <dimension ref="A1:U101"/>
  <sheetViews>
    <sheetView topLeftCell="A59" workbookViewId="0">
      <selection activeCell="G69" sqref="G69:T69"/>
    </sheetView>
  </sheetViews>
  <sheetFormatPr defaultRowHeight="15" x14ac:dyDescent="0.25"/>
  <cols>
    <col min="1" max="1" width="10.140625" customWidth="1"/>
    <col min="2" max="2" width="22" customWidth="1"/>
    <col min="3" max="3" width="9.85546875" customWidth="1"/>
    <col min="4" max="4" width="11.7109375" customWidth="1"/>
    <col min="5" max="5" width="12" hidden="1" customWidth="1"/>
    <col min="6" max="6" width="16" customWidth="1"/>
    <col min="7" max="7" width="15.140625" customWidth="1"/>
    <col min="8" max="8" width="13.140625" customWidth="1"/>
    <col min="9" max="9" width="9.85546875" customWidth="1"/>
    <col min="10" max="10" width="11.28515625" customWidth="1"/>
    <col min="11" max="11" width="12.85546875" customWidth="1"/>
    <col min="12" max="12" width="11.28515625" customWidth="1"/>
    <col min="13" max="13" width="9.85546875" customWidth="1"/>
    <col min="14" max="14" width="13.28515625" customWidth="1"/>
    <col min="16" max="16" width="9.85546875" customWidth="1"/>
    <col min="17" max="17" width="10" customWidth="1"/>
    <col min="18" max="18" width="11" customWidth="1"/>
    <col min="19" max="19" width="10.42578125" customWidth="1"/>
    <col min="20" max="20" width="10.140625" customWidth="1"/>
  </cols>
  <sheetData>
    <row r="1" spans="1:20" ht="15" customHeight="1" x14ac:dyDescent="0.25">
      <c r="P1" s="190" t="s">
        <v>34</v>
      </c>
      <c r="Q1" s="190"/>
      <c r="R1" s="190"/>
      <c r="S1" s="190"/>
      <c r="T1" s="190"/>
    </row>
    <row r="2" spans="1:20" x14ac:dyDescent="0.25">
      <c r="P2" s="190"/>
      <c r="Q2" s="190"/>
      <c r="R2" s="190"/>
      <c r="S2" s="190"/>
      <c r="T2" s="190"/>
    </row>
    <row r="3" spans="1:20" x14ac:dyDescent="0.25">
      <c r="P3" s="190"/>
      <c r="Q3" s="190"/>
      <c r="R3" s="190"/>
      <c r="S3" s="190"/>
      <c r="T3" s="190"/>
    </row>
    <row r="4" spans="1:20" x14ac:dyDescent="0.25">
      <c r="P4" s="190"/>
      <c r="Q4" s="190"/>
      <c r="R4" s="190"/>
      <c r="S4" s="190"/>
      <c r="T4" s="190"/>
    </row>
    <row r="5" spans="1:20" x14ac:dyDescent="0.25">
      <c r="P5" s="190"/>
      <c r="Q5" s="190"/>
      <c r="R5" s="190"/>
      <c r="S5" s="190"/>
      <c r="T5" s="190"/>
    </row>
    <row r="6" spans="1:20" x14ac:dyDescent="0.25">
      <c r="P6" s="190"/>
      <c r="Q6" s="190"/>
      <c r="R6" s="190"/>
      <c r="S6" s="190"/>
      <c r="T6" s="190"/>
    </row>
    <row r="7" spans="1:20" x14ac:dyDescent="0.25">
      <c r="P7" s="190"/>
      <c r="Q7" s="190"/>
      <c r="R7" s="190"/>
      <c r="S7" s="190"/>
      <c r="T7" s="190"/>
    </row>
    <row r="8" spans="1:20" ht="15.75" customHeight="1" x14ac:dyDescent="0.25"/>
    <row r="9" spans="1:20" ht="15" customHeight="1" x14ac:dyDescent="0.25">
      <c r="A9" s="191" t="s">
        <v>35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ht="15.75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ht="16.5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18.75" customHeight="1" x14ac:dyDescent="0.25"/>
    <row r="13" spans="1:20" ht="19.5" customHeight="1" x14ac:dyDescent="0.25">
      <c r="A13" s="126" t="s">
        <v>32</v>
      </c>
      <c r="B13" s="126"/>
      <c r="C13" s="126"/>
      <c r="D13" s="192" t="s">
        <v>110</v>
      </c>
      <c r="E13" s="192"/>
      <c r="F13" s="192"/>
      <c r="G13" s="19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9.5" customHeight="1" x14ac:dyDescent="0.25">
      <c r="A14" s="126" t="s">
        <v>36</v>
      </c>
      <c r="B14" s="126"/>
      <c r="C14" s="126"/>
      <c r="D14" s="126"/>
      <c r="E14" s="126"/>
      <c r="F14" s="126"/>
      <c r="G14" s="126"/>
      <c r="H14" s="192" t="s">
        <v>75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ht="13.5" customHeight="1" x14ac:dyDescent="0.25">
      <c r="H15" s="3"/>
    </row>
    <row r="16" spans="1:20" ht="26.25" customHeight="1" x14ac:dyDescent="0.25">
      <c r="A16" s="171" t="s">
        <v>0</v>
      </c>
      <c r="B16" s="171"/>
      <c r="C16" s="171"/>
    </row>
    <row r="17" spans="1:20" ht="90" customHeight="1" thickBot="1" x14ac:dyDescent="0.3">
      <c r="A17" s="126" t="s">
        <v>63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 customHeight="1" x14ac:dyDescent="0.25">
      <c r="A18" s="194" t="s">
        <v>21</v>
      </c>
      <c r="B18" s="196" t="s">
        <v>37</v>
      </c>
      <c r="C18" s="198" t="s">
        <v>38</v>
      </c>
      <c r="D18" s="199"/>
      <c r="E18" s="199"/>
      <c r="F18" s="199"/>
      <c r="G18" s="199"/>
      <c r="H18" s="200"/>
      <c r="I18" s="207" t="s">
        <v>39</v>
      </c>
      <c r="J18" s="207"/>
      <c r="K18" s="207"/>
      <c r="L18" s="207"/>
      <c r="M18" s="207"/>
      <c r="N18" s="207" t="s">
        <v>41</v>
      </c>
      <c r="O18" s="207" t="s">
        <v>42</v>
      </c>
      <c r="P18" s="207"/>
      <c r="Q18" s="207"/>
      <c r="R18" s="207"/>
      <c r="S18" s="207"/>
      <c r="T18" s="208" t="s">
        <v>1</v>
      </c>
    </row>
    <row r="19" spans="1:20" ht="22.5" customHeight="1" x14ac:dyDescent="0.25">
      <c r="A19" s="195"/>
      <c r="B19" s="197"/>
      <c r="C19" s="201"/>
      <c r="D19" s="202"/>
      <c r="E19" s="202"/>
      <c r="F19" s="202"/>
      <c r="G19" s="202"/>
      <c r="H19" s="20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3"/>
    </row>
    <row r="20" spans="1:20" ht="18.75" customHeight="1" x14ac:dyDescent="0.25">
      <c r="A20" s="195"/>
      <c r="B20" s="197"/>
      <c r="C20" s="204"/>
      <c r="D20" s="205"/>
      <c r="E20" s="205"/>
      <c r="F20" s="205"/>
      <c r="G20" s="205"/>
      <c r="H20" s="20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3"/>
    </row>
    <row r="21" spans="1:20" x14ac:dyDescent="0.25">
      <c r="A21" s="195"/>
      <c r="B21" s="197"/>
      <c r="C21" s="189" t="s">
        <v>2</v>
      </c>
      <c r="D21" s="188" t="s">
        <v>3</v>
      </c>
      <c r="E21" s="188"/>
      <c r="F21" s="188"/>
      <c r="G21" s="188"/>
      <c r="H21" s="188"/>
      <c r="I21" s="7"/>
      <c r="J21" s="188" t="s">
        <v>3</v>
      </c>
      <c r="K21" s="188"/>
      <c r="L21" s="188"/>
      <c r="M21" s="188"/>
      <c r="N21" s="189"/>
      <c r="O21" s="189" t="s">
        <v>2</v>
      </c>
      <c r="P21" s="189" t="s">
        <v>3</v>
      </c>
      <c r="Q21" s="189"/>
      <c r="R21" s="189"/>
      <c r="S21" s="189"/>
      <c r="T21" s="193"/>
    </row>
    <row r="22" spans="1:20" ht="159" customHeight="1" x14ac:dyDescent="0.25">
      <c r="A22" s="195"/>
      <c r="B22" s="197"/>
      <c r="C22" s="189"/>
      <c r="D22" s="8" t="s">
        <v>4</v>
      </c>
      <c r="E22" s="8" t="s">
        <v>5</v>
      </c>
      <c r="F22" s="8" t="s">
        <v>5</v>
      </c>
      <c r="G22" s="8" t="s">
        <v>68</v>
      </c>
      <c r="H22" s="8" t="s">
        <v>69</v>
      </c>
      <c r="I22" s="8" t="s">
        <v>2</v>
      </c>
      <c r="J22" s="8" t="s">
        <v>4</v>
      </c>
      <c r="K22" s="8" t="s">
        <v>5</v>
      </c>
      <c r="L22" s="8" t="s">
        <v>40</v>
      </c>
      <c r="M22" s="8" t="s">
        <v>69</v>
      </c>
      <c r="N22" s="189"/>
      <c r="O22" s="189"/>
      <c r="P22" s="8" t="s">
        <v>4</v>
      </c>
      <c r="Q22" s="8" t="s">
        <v>5</v>
      </c>
      <c r="R22" s="8" t="s">
        <v>40</v>
      </c>
      <c r="S22" s="8" t="s">
        <v>69</v>
      </c>
      <c r="T22" s="193"/>
    </row>
    <row r="23" spans="1:20" ht="67.5" customHeight="1" thickBot="1" x14ac:dyDescent="0.3">
      <c r="A23" s="9">
        <v>1</v>
      </c>
      <c r="B23" s="33" t="s">
        <v>96</v>
      </c>
      <c r="C23" s="72">
        <f>D23+F23+G23+H23</f>
        <v>772800</v>
      </c>
      <c r="D23" s="62">
        <v>510600</v>
      </c>
      <c r="E23" s="63"/>
      <c r="F23" s="62">
        <v>82200</v>
      </c>
      <c r="G23" s="62">
        <v>90000</v>
      </c>
      <c r="H23" s="62">
        <v>90000</v>
      </c>
      <c r="I23" s="72">
        <f>J23+K23+L23+M23</f>
        <v>772800</v>
      </c>
      <c r="J23" s="62">
        <v>510600</v>
      </c>
      <c r="K23" s="62">
        <v>82200</v>
      </c>
      <c r="L23" s="62">
        <v>90000</v>
      </c>
      <c r="M23" s="62">
        <v>90000</v>
      </c>
      <c r="N23" s="64">
        <v>772800.12</v>
      </c>
      <c r="O23" s="65">
        <f>P23+Q23+R23+S23</f>
        <v>772800.12</v>
      </c>
      <c r="P23" s="66">
        <v>510600</v>
      </c>
      <c r="Q23" s="66">
        <v>82200.12</v>
      </c>
      <c r="R23" s="66">
        <v>90000</v>
      </c>
      <c r="S23" s="66">
        <v>90000</v>
      </c>
      <c r="T23" s="34" t="s">
        <v>164</v>
      </c>
    </row>
    <row r="24" spans="1:20" ht="14.25" customHeight="1" x14ac:dyDescent="0.25"/>
    <row r="25" spans="1:20" ht="15.75" customHeight="1" x14ac:dyDescent="0.25">
      <c r="A25" s="126" t="s">
        <v>64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customHeight="1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3.5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65.25" customHeight="1" x14ac:dyDescent="0.25">
      <c r="A28" s="184" t="s">
        <v>43</v>
      </c>
      <c r="B28" s="185"/>
      <c r="C28" s="185" t="s">
        <v>44</v>
      </c>
      <c r="D28" s="185"/>
      <c r="E28" s="20"/>
      <c r="F28" s="20" t="s">
        <v>45</v>
      </c>
      <c r="G28" s="185" t="s">
        <v>46</v>
      </c>
      <c r="H28" s="185"/>
      <c r="I28" s="31" t="s">
        <v>30</v>
      </c>
    </row>
    <row r="29" spans="1:20" ht="15.75" customHeight="1" x14ac:dyDescent="0.25">
      <c r="A29" s="177" t="s">
        <v>6</v>
      </c>
      <c r="B29" s="178"/>
      <c r="C29" s="186">
        <f>C31+C32+C33+C34</f>
        <v>772800</v>
      </c>
      <c r="D29" s="186"/>
      <c r="E29" s="21"/>
      <c r="F29" s="22">
        <f>F31+F32+F33+F34</f>
        <v>100</v>
      </c>
      <c r="G29" s="187">
        <v>772800.12</v>
      </c>
      <c r="H29" s="187"/>
      <c r="I29" s="29"/>
    </row>
    <row r="30" spans="1:20" ht="15" customHeight="1" x14ac:dyDescent="0.25">
      <c r="A30" s="180" t="s">
        <v>7</v>
      </c>
      <c r="B30" s="181"/>
      <c r="C30" s="182"/>
      <c r="D30" s="182"/>
      <c r="E30" s="23"/>
      <c r="F30" s="28"/>
      <c r="G30" s="183"/>
      <c r="H30" s="183"/>
      <c r="I30" s="28"/>
    </row>
    <row r="31" spans="1:20" ht="30" customHeight="1" x14ac:dyDescent="0.25">
      <c r="A31" s="177" t="s">
        <v>47</v>
      </c>
      <c r="B31" s="178"/>
      <c r="C31" s="179">
        <v>510600</v>
      </c>
      <c r="D31" s="179"/>
      <c r="E31" s="21"/>
      <c r="F31" s="22">
        <f>ROUND((C31/C$29*100),4)</f>
        <v>66.071399999999997</v>
      </c>
      <c r="G31" s="170">
        <v>510600</v>
      </c>
      <c r="H31" s="170"/>
      <c r="I31" s="22">
        <f>C31-G31</f>
        <v>0</v>
      </c>
    </row>
    <row r="32" spans="1:20" ht="45.75" customHeight="1" x14ac:dyDescent="0.25">
      <c r="A32" s="177" t="s">
        <v>8</v>
      </c>
      <c r="B32" s="178"/>
      <c r="C32" s="179">
        <v>82200</v>
      </c>
      <c r="D32" s="179"/>
      <c r="E32" s="21"/>
      <c r="F32" s="22">
        <f>ROUND((C32/C$29*100),4)</f>
        <v>10.6366</v>
      </c>
      <c r="G32" s="170">
        <v>82200.12</v>
      </c>
      <c r="H32" s="170"/>
      <c r="I32" s="22">
        <f t="shared" ref="I32:I34" si="0">C32-G32</f>
        <v>-0.11999999999534339</v>
      </c>
      <c r="J32" t="s">
        <v>167</v>
      </c>
    </row>
    <row r="33" spans="1:21" ht="46.5" customHeight="1" x14ac:dyDescent="0.25">
      <c r="A33" s="177" t="s">
        <v>48</v>
      </c>
      <c r="B33" s="178"/>
      <c r="C33" s="179">
        <v>90000</v>
      </c>
      <c r="D33" s="179"/>
      <c r="E33" s="21"/>
      <c r="F33" s="22">
        <f>ROUND((C33/C$29*100),4)</f>
        <v>11.646000000000001</v>
      </c>
      <c r="G33" s="170">
        <v>90000</v>
      </c>
      <c r="H33" s="170"/>
      <c r="I33" s="22">
        <f t="shared" si="0"/>
        <v>0</v>
      </c>
    </row>
    <row r="34" spans="1:21" ht="105.75" customHeight="1" thickBot="1" x14ac:dyDescent="0.3">
      <c r="A34" s="167" t="s">
        <v>70</v>
      </c>
      <c r="B34" s="168"/>
      <c r="C34" s="169">
        <v>90000</v>
      </c>
      <c r="D34" s="169"/>
      <c r="E34" s="24"/>
      <c r="F34" s="22">
        <f t="shared" ref="F34" si="1">ROUND((C34/C$29*100),4)</f>
        <v>11.646000000000001</v>
      </c>
      <c r="G34" s="170">
        <v>90000</v>
      </c>
      <c r="H34" s="170"/>
      <c r="I34" s="22">
        <f t="shared" si="0"/>
        <v>0</v>
      </c>
    </row>
    <row r="35" spans="1:21" ht="12.75" customHeight="1" x14ac:dyDescent="0.25"/>
    <row r="36" spans="1:21" ht="15.75" customHeight="1" x14ac:dyDescent="0.25">
      <c r="A36" s="171" t="s">
        <v>22</v>
      </c>
      <c r="B36" s="171"/>
      <c r="C36" s="171"/>
    </row>
    <row r="37" spans="1:21" ht="12.75" customHeight="1" x14ac:dyDescent="0.25">
      <c r="A37" s="126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1" ht="20.25" customHeight="1" thickBot="1" x14ac:dyDescent="0.3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1" ht="128.25" customHeight="1" x14ac:dyDescent="0.25">
      <c r="A39" s="172" t="s">
        <v>9</v>
      </c>
      <c r="B39" s="139"/>
      <c r="C39" s="139" t="s">
        <v>49</v>
      </c>
      <c r="D39" s="139"/>
      <c r="E39" s="139"/>
      <c r="F39" s="139"/>
      <c r="G39" s="139" t="s">
        <v>23</v>
      </c>
      <c r="H39" s="140" t="s">
        <v>24</v>
      </c>
      <c r="I39" s="139" t="s">
        <v>10</v>
      </c>
      <c r="J39" s="176"/>
      <c r="K39" s="156"/>
    </row>
    <row r="40" spans="1:21" ht="15.75" hidden="1" customHeight="1" x14ac:dyDescent="0.25">
      <c r="A40" s="173"/>
      <c r="B40" s="174"/>
      <c r="C40" s="174"/>
      <c r="D40" s="174"/>
      <c r="E40" s="174"/>
      <c r="F40" s="174"/>
      <c r="G40" s="174"/>
      <c r="H40" s="175"/>
      <c r="I40" s="25"/>
      <c r="J40" s="26"/>
      <c r="K40" s="156"/>
    </row>
    <row r="41" spans="1:21" ht="29.25" customHeight="1" x14ac:dyDescent="0.25">
      <c r="A41" s="157" t="s">
        <v>50</v>
      </c>
      <c r="B41" s="158"/>
      <c r="C41" s="159">
        <f>C43+C44</f>
        <v>109000</v>
      </c>
      <c r="D41" s="160"/>
      <c r="E41" s="160"/>
      <c r="F41" s="161"/>
      <c r="G41" s="37">
        <f>G43+G44</f>
        <v>109000</v>
      </c>
      <c r="H41" s="42">
        <f>H43+H44</f>
        <v>0</v>
      </c>
      <c r="I41" s="162"/>
      <c r="J41" s="163"/>
    </row>
    <row r="42" spans="1:21" ht="17.25" customHeight="1" x14ac:dyDescent="0.25">
      <c r="A42" s="164" t="s">
        <v>7</v>
      </c>
      <c r="B42" s="165"/>
      <c r="C42" s="166"/>
      <c r="D42" s="166"/>
      <c r="E42" s="166"/>
      <c r="F42" s="166"/>
      <c r="G42" s="43"/>
      <c r="H42" s="44"/>
      <c r="I42" s="162"/>
      <c r="J42" s="163"/>
    </row>
    <row r="43" spans="1:21" ht="19.5" customHeight="1" x14ac:dyDescent="0.25">
      <c r="A43" s="146" t="s">
        <v>51</v>
      </c>
      <c r="B43" s="147"/>
      <c r="C43" s="226">
        <v>54000</v>
      </c>
      <c r="D43" s="226"/>
      <c r="E43" s="226"/>
      <c r="F43" s="226"/>
      <c r="G43" s="38">
        <v>54000</v>
      </c>
      <c r="H43" s="42">
        <f>C43-G43</f>
        <v>0</v>
      </c>
      <c r="I43" s="149"/>
      <c r="J43" s="150"/>
    </row>
    <row r="44" spans="1:21" ht="33" customHeight="1" thickBot="1" x14ac:dyDescent="0.3">
      <c r="A44" s="151" t="s">
        <v>71</v>
      </c>
      <c r="B44" s="152"/>
      <c r="C44" s="227">
        <v>55000</v>
      </c>
      <c r="D44" s="227"/>
      <c r="E44" s="227"/>
      <c r="F44" s="227"/>
      <c r="G44" s="39">
        <v>55000</v>
      </c>
      <c r="H44" s="45">
        <f>C44-G44</f>
        <v>0</v>
      </c>
      <c r="I44" s="154"/>
      <c r="J44" s="155"/>
    </row>
    <row r="45" spans="1:21" ht="36.75" customHeight="1" x14ac:dyDescent="0.25"/>
    <row r="46" spans="1:21" ht="30.75" customHeight="1" x14ac:dyDescent="0.25">
      <c r="A46" s="126" t="s">
        <v>74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5"/>
    </row>
    <row r="47" spans="1:21" ht="13.5" customHeight="1" x14ac:dyDescent="0.25"/>
    <row r="48" spans="1:21" ht="35.25" customHeight="1" x14ac:dyDescent="0.25">
      <c r="A48" s="19" t="s">
        <v>52</v>
      </c>
      <c r="C48" s="217" t="s">
        <v>97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1:20" ht="17.25" customHeight="1" x14ac:dyDescent="0.25">
      <c r="A49" s="143"/>
      <c r="B49" s="143"/>
      <c r="C49" s="143"/>
      <c r="D49" s="143"/>
      <c r="E49" s="143"/>
      <c r="F49" s="143"/>
      <c r="G49" s="143"/>
      <c r="H49" s="143"/>
      <c r="I49" s="143"/>
    </row>
    <row r="50" spans="1:20" ht="98.25" customHeight="1" x14ac:dyDescent="0.25">
      <c r="A50" s="144" t="s">
        <v>72</v>
      </c>
      <c r="B50" s="144"/>
      <c r="C50" s="218" t="s">
        <v>98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</row>
    <row r="51" spans="1:20" ht="17.2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20" ht="11.25" customHeight="1" x14ac:dyDescent="0.25"/>
    <row r="53" spans="1:20" ht="15.75" x14ac:dyDescent="0.25">
      <c r="A53" s="126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ht="15.75" thickBot="1" x14ac:dyDescent="0.3"/>
    <row r="55" spans="1:20" ht="183.75" customHeight="1" x14ac:dyDescent="0.25">
      <c r="A55" s="13" t="s">
        <v>21</v>
      </c>
      <c r="B55" s="14" t="s">
        <v>11</v>
      </c>
      <c r="C55" s="139" t="s">
        <v>54</v>
      </c>
      <c r="D55" s="139"/>
      <c r="E55" s="17"/>
      <c r="F55" s="139" t="s">
        <v>55</v>
      </c>
      <c r="G55" s="139"/>
      <c r="H55" s="14" t="s">
        <v>56</v>
      </c>
      <c r="I55" s="140" t="s">
        <v>24</v>
      </c>
      <c r="J55" s="141"/>
      <c r="K55" s="10" t="s">
        <v>10</v>
      </c>
    </row>
    <row r="56" spans="1:20" ht="63.75" customHeight="1" x14ac:dyDescent="0.25">
      <c r="A56" s="15">
        <v>1</v>
      </c>
      <c r="B56" s="12" t="s">
        <v>12</v>
      </c>
      <c r="C56" s="129"/>
      <c r="D56" s="129"/>
      <c r="E56" s="35"/>
      <c r="F56" s="129"/>
      <c r="G56" s="129"/>
      <c r="H56" s="35"/>
      <c r="I56" s="130">
        <f>F56-H56</f>
        <v>0</v>
      </c>
      <c r="J56" s="130"/>
      <c r="K56" s="36"/>
    </row>
    <row r="57" spans="1:20" ht="84.75" customHeight="1" x14ac:dyDescent="0.25">
      <c r="A57" s="15">
        <v>2</v>
      </c>
      <c r="B57" s="12" t="s">
        <v>57</v>
      </c>
      <c r="C57" s="234"/>
      <c r="D57" s="234"/>
      <c r="E57" s="35"/>
      <c r="F57" s="215"/>
      <c r="G57" s="215"/>
      <c r="H57" s="40"/>
      <c r="I57" s="130">
        <f>F57-H57</f>
        <v>0</v>
      </c>
      <c r="J57" s="130"/>
      <c r="K57" s="36"/>
    </row>
    <row r="58" spans="1:20" ht="81" customHeight="1" x14ac:dyDescent="0.25">
      <c r="A58" s="15">
        <v>3</v>
      </c>
      <c r="B58" s="12" t="s">
        <v>29</v>
      </c>
      <c r="C58" s="214"/>
      <c r="D58" s="214"/>
      <c r="E58" s="35"/>
      <c r="F58" s="136"/>
      <c r="G58" s="136"/>
      <c r="H58" s="35"/>
      <c r="I58" s="130">
        <f>F58-H58</f>
        <v>0</v>
      </c>
      <c r="J58" s="130"/>
      <c r="K58" s="36"/>
    </row>
    <row r="59" spans="1:20" ht="90" customHeight="1" x14ac:dyDescent="0.25">
      <c r="A59" s="15">
        <v>4</v>
      </c>
      <c r="B59" s="12" t="s">
        <v>13</v>
      </c>
      <c r="C59" s="129" t="s">
        <v>99</v>
      </c>
      <c r="D59" s="129"/>
      <c r="E59" s="35"/>
      <c r="F59" s="136">
        <v>772800</v>
      </c>
      <c r="G59" s="136"/>
      <c r="H59" s="88">
        <v>772800.12</v>
      </c>
      <c r="I59" s="236">
        <f t="shared" ref="I59:I61" si="2">F59-H59</f>
        <v>-0.11999999999534339</v>
      </c>
      <c r="J59" s="236"/>
      <c r="K59" s="112" t="s">
        <v>168</v>
      </c>
    </row>
    <row r="60" spans="1:20" ht="33" customHeight="1" x14ac:dyDescent="0.25">
      <c r="A60" s="15">
        <v>5</v>
      </c>
      <c r="B60" s="12" t="s">
        <v>14</v>
      </c>
      <c r="C60" s="129"/>
      <c r="D60" s="129"/>
      <c r="E60" s="35"/>
      <c r="F60" s="129"/>
      <c r="G60" s="129"/>
      <c r="H60" s="35"/>
      <c r="I60" s="130">
        <f t="shared" si="2"/>
        <v>0</v>
      </c>
      <c r="J60" s="130"/>
      <c r="K60" s="36"/>
    </row>
    <row r="61" spans="1:20" ht="20.25" customHeight="1" x14ac:dyDescent="0.25">
      <c r="A61" s="15">
        <v>6</v>
      </c>
      <c r="B61" s="12" t="s">
        <v>15</v>
      </c>
      <c r="C61" s="129"/>
      <c r="D61" s="129"/>
      <c r="E61" s="35"/>
      <c r="F61" s="129"/>
      <c r="G61" s="129"/>
      <c r="H61" s="35"/>
      <c r="I61" s="130">
        <f t="shared" si="2"/>
        <v>0</v>
      </c>
      <c r="J61" s="130"/>
      <c r="K61" s="36"/>
    </row>
    <row r="62" spans="1:20" ht="25.5" customHeight="1" thickBot="1" x14ac:dyDescent="0.3">
      <c r="A62" s="16"/>
      <c r="B62" s="18" t="s">
        <v>16</v>
      </c>
      <c r="C62" s="131"/>
      <c r="D62" s="131"/>
      <c r="E62" s="131"/>
      <c r="F62" s="210">
        <f>SUM(F56:F61)</f>
        <v>772800</v>
      </c>
      <c r="G62" s="211"/>
      <c r="H62" s="111">
        <f>SUM(H56:H61)</f>
        <v>772800.12</v>
      </c>
      <c r="I62" s="212">
        <f>SUM(I56:J61)</f>
        <v>-0.11999999999534339</v>
      </c>
      <c r="J62" s="213"/>
      <c r="K62" s="30"/>
    </row>
    <row r="64" spans="1:20" ht="6.75" customHeight="1" x14ac:dyDescent="0.25">
      <c r="A64" s="126" t="s">
        <v>58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7.25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0.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0.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.75" x14ac:dyDescent="0.25">
      <c r="A68" s="127" t="s">
        <v>59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9.5" customHeight="1" x14ac:dyDescent="0.25">
      <c r="A69" s="122" t="s">
        <v>67</v>
      </c>
      <c r="B69" s="122"/>
      <c r="C69" s="122"/>
      <c r="D69" s="122"/>
      <c r="E69" s="122"/>
      <c r="F69" s="122"/>
      <c r="G69" s="123" t="s">
        <v>170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25.5" customHeight="1" x14ac:dyDescent="0.25">
      <c r="A70" s="127" t="s">
        <v>60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8" t="s">
        <v>135</v>
      </c>
      <c r="M70" s="128"/>
      <c r="N70" s="128"/>
      <c r="O70" s="128"/>
      <c r="P70" s="128"/>
      <c r="Q70" s="128"/>
      <c r="R70" s="128"/>
      <c r="S70" s="128"/>
      <c r="T70" s="128"/>
    </row>
    <row r="71" spans="1:20" ht="15.75" x14ac:dyDescent="0.25">
      <c r="A71" s="1"/>
    </row>
    <row r="72" spans="1:20" ht="15.75" x14ac:dyDescent="0.25">
      <c r="A72" s="1" t="s">
        <v>17</v>
      </c>
    </row>
    <row r="73" spans="1:20" ht="15.75" x14ac:dyDescent="0.25">
      <c r="A73" s="122" t="s">
        <v>61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 t="s">
        <v>103</v>
      </c>
      <c r="R73" s="123"/>
      <c r="S73" s="123"/>
      <c r="T73" s="123"/>
    </row>
    <row r="74" spans="1:20" ht="15.75" x14ac:dyDescent="0.25">
      <c r="A74" s="124" t="s">
        <v>33</v>
      </c>
      <c r="B74" s="124"/>
      <c r="C74" s="124"/>
      <c r="D74" s="123" t="s">
        <v>169</v>
      </c>
      <c r="E74" s="123"/>
      <c r="F74" s="123"/>
      <c r="G74" s="123"/>
      <c r="H74" s="1"/>
      <c r="I74" s="1"/>
      <c r="J74" s="1"/>
      <c r="K74" s="1"/>
      <c r="L74" s="1"/>
      <c r="M74" s="1"/>
      <c r="N74" s="1"/>
      <c r="O74" s="1"/>
    </row>
    <row r="75" spans="1:20" ht="15.75" x14ac:dyDescent="0.25">
      <c r="A75" s="1"/>
    </row>
    <row r="76" spans="1:20" ht="15.75" x14ac:dyDescent="0.25">
      <c r="A76" s="125" t="s">
        <v>18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8" spans="1:20" ht="15.75" customHeight="1" x14ac:dyDescent="0.25">
      <c r="A78" s="118" t="s">
        <v>76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ht="15.75" x14ac:dyDescent="0.25">
      <c r="C79" s="6" t="s">
        <v>26</v>
      </c>
      <c r="D79" s="4" t="s">
        <v>27</v>
      </c>
      <c r="G79" s="117" t="s">
        <v>25</v>
      </c>
      <c r="H79" s="117"/>
      <c r="I79" s="11"/>
      <c r="J79" s="11"/>
    </row>
    <row r="81" spans="1:20" ht="15.75" x14ac:dyDescent="0.25">
      <c r="A81" s="118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ht="15.75" x14ac:dyDescent="0.25">
      <c r="C82" s="6" t="s">
        <v>26</v>
      </c>
      <c r="D82" s="4" t="s">
        <v>27</v>
      </c>
      <c r="G82" s="117" t="s">
        <v>25</v>
      </c>
      <c r="H82" s="117"/>
      <c r="I82" s="11"/>
      <c r="J82" s="11"/>
    </row>
    <row r="84" spans="1:20" ht="15.75" x14ac:dyDescent="0.25">
      <c r="A84" s="2" t="s">
        <v>19</v>
      </c>
    </row>
    <row r="85" spans="1:20" ht="15.75" x14ac:dyDescent="0.25">
      <c r="A85" s="1"/>
      <c r="G85" s="3"/>
    </row>
    <row r="86" spans="1:20" ht="15.75" x14ac:dyDescent="0.25">
      <c r="A86" s="1" t="s">
        <v>20</v>
      </c>
      <c r="B86" s="119" t="s">
        <v>117</v>
      </c>
      <c r="C86" s="119"/>
    </row>
    <row r="88" spans="1:20" ht="15.75" x14ac:dyDescent="0.25">
      <c r="A88" s="120" t="s">
        <v>78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:20" ht="15.75" x14ac:dyDescent="0.25">
      <c r="C89" s="6" t="s">
        <v>26</v>
      </c>
      <c r="D89" s="4" t="s">
        <v>27</v>
      </c>
      <c r="G89" s="121" t="s">
        <v>25</v>
      </c>
      <c r="H89" s="121"/>
      <c r="J89" s="121" t="s">
        <v>28</v>
      </c>
      <c r="K89" s="121"/>
      <c r="L89" s="11"/>
      <c r="M89" s="11"/>
      <c r="N89" s="11"/>
    </row>
    <row r="91" spans="1:20" ht="15.75" x14ac:dyDescent="0.25">
      <c r="A91" s="113" t="s">
        <v>31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5">
      <c r="A92" s="114" t="s">
        <v>66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s="32" customFormat="1" ht="21.75" customHeight="1" x14ac:dyDescent="0.25">
      <c r="A93" s="115" t="s">
        <v>65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101" spans="6:6" x14ac:dyDescent="0.25">
      <c r="F101" t="s">
        <v>26</v>
      </c>
    </row>
  </sheetData>
  <mergeCells count="116">
    <mergeCell ref="A91:T91"/>
    <mergeCell ref="A92:T92"/>
    <mergeCell ref="A93:T93"/>
    <mergeCell ref="G79:H79"/>
    <mergeCell ref="A81:T81"/>
    <mergeCell ref="G82:H82"/>
    <mergeCell ref="B86:C86"/>
    <mergeCell ref="A88:T88"/>
    <mergeCell ref="G89:H89"/>
    <mergeCell ref="J89:K89"/>
    <mergeCell ref="A73:P73"/>
    <mergeCell ref="Q73:T73"/>
    <mergeCell ref="A74:C74"/>
    <mergeCell ref="D74:G74"/>
    <mergeCell ref="A76:T76"/>
    <mergeCell ref="A78:T78"/>
    <mergeCell ref="A64:T67"/>
    <mergeCell ref="A68:T68"/>
    <mergeCell ref="A69:F69"/>
    <mergeCell ref="G69:T69"/>
    <mergeCell ref="A70:K70"/>
    <mergeCell ref="L70:T70"/>
    <mergeCell ref="C61:D61"/>
    <mergeCell ref="F61:G61"/>
    <mergeCell ref="I61:J61"/>
    <mergeCell ref="C62:E62"/>
    <mergeCell ref="F62:G62"/>
    <mergeCell ref="I62:J62"/>
    <mergeCell ref="C59:D59"/>
    <mergeCell ref="F59:G59"/>
    <mergeCell ref="I59:J59"/>
    <mergeCell ref="C60:D60"/>
    <mergeCell ref="F60:G60"/>
    <mergeCell ref="I60:J60"/>
    <mergeCell ref="C57:D57"/>
    <mergeCell ref="F57:G57"/>
    <mergeCell ref="I57:J57"/>
    <mergeCell ref="C58:D58"/>
    <mergeCell ref="F58:G58"/>
    <mergeCell ref="I58:J58"/>
    <mergeCell ref="A53:T53"/>
    <mergeCell ref="C55:D55"/>
    <mergeCell ref="F55:G55"/>
    <mergeCell ref="I55:J55"/>
    <mergeCell ref="C56:D56"/>
    <mergeCell ref="F56:G56"/>
    <mergeCell ref="I56:J56"/>
    <mergeCell ref="A46:T46"/>
    <mergeCell ref="C48:T48"/>
    <mergeCell ref="A49:I49"/>
    <mergeCell ref="A50:B50"/>
    <mergeCell ref="C50:T50"/>
    <mergeCell ref="A51:I51"/>
    <mergeCell ref="A43:B43"/>
    <mergeCell ref="C43:F43"/>
    <mergeCell ref="I43:J43"/>
    <mergeCell ref="A44:B44"/>
    <mergeCell ref="C44:F44"/>
    <mergeCell ref="I44:J44"/>
    <mergeCell ref="K39:K40"/>
    <mergeCell ref="A41:B41"/>
    <mergeCell ref="C41:F41"/>
    <mergeCell ref="I41:J41"/>
    <mergeCell ref="A42:B42"/>
    <mergeCell ref="C42:F42"/>
    <mergeCell ref="I42:J42"/>
    <mergeCell ref="A34:B34"/>
    <mergeCell ref="C34:D34"/>
    <mergeCell ref="G34:H34"/>
    <mergeCell ref="A36:C36"/>
    <mergeCell ref="A37:T38"/>
    <mergeCell ref="A39:B40"/>
    <mergeCell ref="C39:F40"/>
    <mergeCell ref="G39:G40"/>
    <mergeCell ref="H39:H40"/>
    <mergeCell ref="I39:J39"/>
    <mergeCell ref="A32:B32"/>
    <mergeCell ref="C32:D32"/>
    <mergeCell ref="G32:H32"/>
    <mergeCell ref="A33:B33"/>
    <mergeCell ref="C33:D33"/>
    <mergeCell ref="G33:H33"/>
    <mergeCell ref="A30:B30"/>
    <mergeCell ref="C30:D30"/>
    <mergeCell ref="G30:H30"/>
    <mergeCell ref="A31:B31"/>
    <mergeCell ref="C31:D31"/>
    <mergeCell ref="G31:H31"/>
    <mergeCell ref="A28:B28"/>
    <mergeCell ref="C28:D28"/>
    <mergeCell ref="G28:H28"/>
    <mergeCell ref="A29:B29"/>
    <mergeCell ref="C29:D29"/>
    <mergeCell ref="G29:H29"/>
    <mergeCell ref="D21:H21"/>
    <mergeCell ref="J21:M21"/>
    <mergeCell ref="O21:O22"/>
    <mergeCell ref="P1:T7"/>
    <mergeCell ref="A9:T11"/>
    <mergeCell ref="A13:C13"/>
    <mergeCell ref="D13:G13"/>
    <mergeCell ref="A14:G14"/>
    <mergeCell ref="H14:T14"/>
    <mergeCell ref="P21:S21"/>
    <mergeCell ref="T21:T22"/>
    <mergeCell ref="A25:T26"/>
    <mergeCell ref="A16:C16"/>
    <mergeCell ref="A17:T17"/>
    <mergeCell ref="A18:A22"/>
    <mergeCell ref="B18:B22"/>
    <mergeCell ref="C18:H20"/>
    <mergeCell ref="I18:M20"/>
    <mergeCell ref="N18:N22"/>
    <mergeCell ref="O18:S20"/>
    <mergeCell ref="T18:T20"/>
    <mergeCell ref="C21:C22"/>
  </mergeCells>
  <printOptions horizontalCentered="1"/>
  <pageMargins left="0.6692913385826772" right="0.43307086614173229" top="0.70866141732283472" bottom="0.43307086614173229" header="0.19685039370078741" footer="0.19685039370078741"/>
  <pageSetup paperSize="9" scale="55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C5452-0826-4DB5-94BD-93AFFD869F22}">
  <dimension ref="A1:U101"/>
  <sheetViews>
    <sheetView topLeftCell="A5" workbookViewId="0">
      <selection activeCell="B87" sqref="B87"/>
    </sheetView>
  </sheetViews>
  <sheetFormatPr defaultRowHeight="15" x14ac:dyDescent="0.25"/>
  <cols>
    <col min="1" max="1" width="10.140625" customWidth="1"/>
    <col min="2" max="2" width="22" customWidth="1"/>
    <col min="3" max="3" width="9.85546875" customWidth="1"/>
    <col min="4" max="4" width="11.7109375" customWidth="1"/>
    <col min="5" max="5" width="12" hidden="1" customWidth="1"/>
    <col min="6" max="6" width="16" customWidth="1"/>
    <col min="7" max="7" width="15.140625" customWidth="1"/>
    <col min="8" max="8" width="13.140625" customWidth="1"/>
    <col min="9" max="9" width="9.85546875" customWidth="1"/>
    <col min="10" max="10" width="11.28515625" customWidth="1"/>
    <col min="11" max="11" width="12.85546875" customWidth="1"/>
    <col min="12" max="12" width="11.28515625" customWidth="1"/>
    <col min="13" max="13" width="9.85546875" customWidth="1"/>
    <col min="14" max="14" width="13.28515625" customWidth="1"/>
    <col min="15" max="15" width="12.42578125" customWidth="1"/>
    <col min="16" max="16" width="11" customWidth="1"/>
    <col min="17" max="17" width="11.28515625" customWidth="1"/>
    <col min="18" max="18" width="11" customWidth="1"/>
    <col min="19" max="19" width="11.5703125" customWidth="1"/>
    <col min="20" max="20" width="10.140625" customWidth="1"/>
  </cols>
  <sheetData>
    <row r="1" spans="1:20" ht="15" customHeight="1" x14ac:dyDescent="0.25">
      <c r="P1" s="190" t="s">
        <v>34</v>
      </c>
      <c r="Q1" s="190"/>
      <c r="R1" s="190"/>
      <c r="S1" s="190"/>
      <c r="T1" s="190"/>
    </row>
    <row r="2" spans="1:20" x14ac:dyDescent="0.25">
      <c r="P2" s="190"/>
      <c r="Q2" s="190"/>
      <c r="R2" s="190"/>
      <c r="S2" s="190"/>
      <c r="T2" s="190"/>
    </row>
    <row r="3" spans="1:20" x14ac:dyDescent="0.25">
      <c r="P3" s="190"/>
      <c r="Q3" s="190"/>
      <c r="R3" s="190"/>
      <c r="S3" s="190"/>
      <c r="T3" s="190"/>
    </row>
    <row r="4" spans="1:20" x14ac:dyDescent="0.25">
      <c r="P4" s="190"/>
      <c r="Q4" s="190"/>
      <c r="R4" s="190"/>
      <c r="S4" s="190"/>
      <c r="T4" s="190"/>
    </row>
    <row r="5" spans="1:20" x14ac:dyDescent="0.25">
      <c r="P5" s="190"/>
      <c r="Q5" s="190"/>
      <c r="R5" s="190"/>
      <c r="S5" s="190"/>
      <c r="T5" s="190"/>
    </row>
    <row r="6" spans="1:20" x14ac:dyDescent="0.25">
      <c r="P6" s="190"/>
      <c r="Q6" s="190"/>
      <c r="R6" s="190"/>
      <c r="S6" s="190"/>
      <c r="T6" s="190"/>
    </row>
    <row r="7" spans="1:20" x14ac:dyDescent="0.25">
      <c r="P7" s="190"/>
      <c r="Q7" s="190"/>
      <c r="R7" s="190"/>
      <c r="S7" s="190"/>
      <c r="T7" s="190"/>
    </row>
    <row r="8" spans="1:20" ht="15.75" customHeight="1" x14ac:dyDescent="0.25"/>
    <row r="9" spans="1:20" ht="15" customHeight="1" x14ac:dyDescent="0.25">
      <c r="A9" s="191" t="s">
        <v>35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ht="15.75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ht="16.5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18.75" customHeight="1" x14ac:dyDescent="0.25"/>
    <row r="13" spans="1:20" ht="19.5" customHeight="1" x14ac:dyDescent="0.25">
      <c r="A13" s="126" t="s">
        <v>32</v>
      </c>
      <c r="B13" s="126"/>
      <c r="C13" s="126"/>
      <c r="D13" s="192" t="s">
        <v>110</v>
      </c>
      <c r="E13" s="192"/>
      <c r="F13" s="192"/>
      <c r="G13" s="19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9.5" customHeight="1" x14ac:dyDescent="0.25">
      <c r="A14" s="126" t="s">
        <v>36</v>
      </c>
      <c r="B14" s="126"/>
      <c r="C14" s="126"/>
      <c r="D14" s="126"/>
      <c r="E14" s="126"/>
      <c r="F14" s="126"/>
      <c r="G14" s="126"/>
      <c r="H14" s="192" t="s">
        <v>75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ht="13.5" customHeight="1" x14ac:dyDescent="0.25">
      <c r="H15" s="3"/>
    </row>
    <row r="16" spans="1:20" ht="26.25" customHeight="1" x14ac:dyDescent="0.25">
      <c r="A16" s="171" t="s">
        <v>0</v>
      </c>
      <c r="B16" s="171"/>
      <c r="C16" s="171"/>
    </row>
    <row r="17" spans="1:20" ht="91.5" customHeight="1" thickBot="1" x14ac:dyDescent="0.3">
      <c r="A17" s="126" t="s">
        <v>63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 customHeight="1" x14ac:dyDescent="0.25">
      <c r="A18" s="194" t="s">
        <v>21</v>
      </c>
      <c r="B18" s="196" t="s">
        <v>37</v>
      </c>
      <c r="C18" s="198" t="s">
        <v>38</v>
      </c>
      <c r="D18" s="199"/>
      <c r="E18" s="199"/>
      <c r="F18" s="199"/>
      <c r="G18" s="199"/>
      <c r="H18" s="200"/>
      <c r="I18" s="207" t="s">
        <v>39</v>
      </c>
      <c r="J18" s="207"/>
      <c r="K18" s="207"/>
      <c r="L18" s="207"/>
      <c r="M18" s="207"/>
      <c r="N18" s="207" t="s">
        <v>41</v>
      </c>
      <c r="O18" s="207" t="s">
        <v>42</v>
      </c>
      <c r="P18" s="207"/>
      <c r="Q18" s="207"/>
      <c r="R18" s="207"/>
      <c r="S18" s="207"/>
      <c r="T18" s="208" t="s">
        <v>1</v>
      </c>
    </row>
    <row r="19" spans="1:20" ht="22.5" customHeight="1" x14ac:dyDescent="0.25">
      <c r="A19" s="195"/>
      <c r="B19" s="197"/>
      <c r="C19" s="201"/>
      <c r="D19" s="202"/>
      <c r="E19" s="202"/>
      <c r="F19" s="202"/>
      <c r="G19" s="202"/>
      <c r="H19" s="20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3"/>
    </row>
    <row r="20" spans="1:20" ht="18.75" customHeight="1" x14ac:dyDescent="0.25">
      <c r="A20" s="195"/>
      <c r="B20" s="197"/>
      <c r="C20" s="204"/>
      <c r="D20" s="205"/>
      <c r="E20" s="205"/>
      <c r="F20" s="205"/>
      <c r="G20" s="205"/>
      <c r="H20" s="20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3"/>
    </row>
    <row r="21" spans="1:20" x14ac:dyDescent="0.25">
      <c r="A21" s="195"/>
      <c r="B21" s="197"/>
      <c r="C21" s="189" t="s">
        <v>2</v>
      </c>
      <c r="D21" s="188" t="s">
        <v>3</v>
      </c>
      <c r="E21" s="188"/>
      <c r="F21" s="188"/>
      <c r="G21" s="188"/>
      <c r="H21" s="188"/>
      <c r="I21" s="7"/>
      <c r="J21" s="188" t="s">
        <v>3</v>
      </c>
      <c r="K21" s="188"/>
      <c r="L21" s="188"/>
      <c r="M21" s="188"/>
      <c r="N21" s="189"/>
      <c r="O21" s="189" t="s">
        <v>2</v>
      </c>
      <c r="P21" s="189" t="s">
        <v>3</v>
      </c>
      <c r="Q21" s="189"/>
      <c r="R21" s="189"/>
      <c r="S21" s="189"/>
      <c r="T21" s="193"/>
    </row>
    <row r="22" spans="1:20" ht="159" customHeight="1" x14ac:dyDescent="0.25">
      <c r="A22" s="195"/>
      <c r="B22" s="197"/>
      <c r="C22" s="189"/>
      <c r="D22" s="8" t="s">
        <v>4</v>
      </c>
      <c r="E22" s="8" t="s">
        <v>5</v>
      </c>
      <c r="F22" s="8" t="s">
        <v>5</v>
      </c>
      <c r="G22" s="8" t="s">
        <v>68</v>
      </c>
      <c r="H22" s="8" t="s">
        <v>69</v>
      </c>
      <c r="I22" s="8" t="s">
        <v>2</v>
      </c>
      <c r="J22" s="8" t="s">
        <v>4</v>
      </c>
      <c r="K22" s="8" t="s">
        <v>5</v>
      </c>
      <c r="L22" s="8" t="s">
        <v>40</v>
      </c>
      <c r="M22" s="8" t="s">
        <v>69</v>
      </c>
      <c r="N22" s="189"/>
      <c r="O22" s="189"/>
      <c r="P22" s="8" t="s">
        <v>4</v>
      </c>
      <c r="Q22" s="8" t="s">
        <v>5</v>
      </c>
      <c r="R22" s="8" t="s">
        <v>40</v>
      </c>
      <c r="S22" s="8" t="s">
        <v>69</v>
      </c>
      <c r="T22" s="193"/>
    </row>
    <row r="23" spans="1:20" ht="72" customHeight="1" thickBot="1" x14ac:dyDescent="0.3">
      <c r="A23" s="9">
        <v>1</v>
      </c>
      <c r="B23" s="33" t="s">
        <v>122</v>
      </c>
      <c r="C23" s="47">
        <f>D23+F23+G23+H23</f>
        <v>1300000</v>
      </c>
      <c r="D23" s="48">
        <v>896551</v>
      </c>
      <c r="E23" s="49"/>
      <c r="F23" s="48">
        <v>134483</v>
      </c>
      <c r="G23" s="48">
        <v>134483</v>
      </c>
      <c r="H23" s="48">
        <v>134483</v>
      </c>
      <c r="I23" s="47">
        <f>J23+K23+L23+M23</f>
        <v>1300000</v>
      </c>
      <c r="J23" s="48">
        <v>896551</v>
      </c>
      <c r="K23" s="48">
        <v>134483</v>
      </c>
      <c r="L23" s="48">
        <v>134483</v>
      </c>
      <c r="M23" s="48">
        <v>134483</v>
      </c>
      <c r="N23" s="48">
        <v>1293500</v>
      </c>
      <c r="O23" s="92">
        <f>P23+Q23+R23+S23</f>
        <v>1293500</v>
      </c>
      <c r="P23" s="93">
        <v>892068.74</v>
      </c>
      <c r="Q23" s="93">
        <v>133810.42000000001</v>
      </c>
      <c r="R23" s="93">
        <v>133810.42000000001</v>
      </c>
      <c r="S23" s="93">
        <v>133810.42000000001</v>
      </c>
      <c r="T23" s="52"/>
    </row>
    <row r="24" spans="1:20" ht="14.25" customHeight="1" x14ac:dyDescent="0.25"/>
    <row r="25" spans="1:20" ht="15.75" customHeight="1" x14ac:dyDescent="0.25">
      <c r="A25" s="126" t="s">
        <v>64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customHeight="1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3.5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65.25" customHeight="1" x14ac:dyDescent="0.25">
      <c r="A28" s="184" t="s">
        <v>43</v>
      </c>
      <c r="B28" s="185"/>
      <c r="C28" s="185" t="s">
        <v>44</v>
      </c>
      <c r="D28" s="185"/>
      <c r="E28" s="20"/>
      <c r="F28" s="20" t="s">
        <v>45</v>
      </c>
      <c r="G28" s="185" t="s">
        <v>46</v>
      </c>
      <c r="H28" s="185"/>
      <c r="I28" s="31" t="s">
        <v>30</v>
      </c>
    </row>
    <row r="29" spans="1:20" ht="15.75" customHeight="1" x14ac:dyDescent="0.25">
      <c r="A29" s="177" t="s">
        <v>6</v>
      </c>
      <c r="B29" s="178"/>
      <c r="C29" s="186">
        <f>C31+C32+C33+C34</f>
        <v>1300000</v>
      </c>
      <c r="D29" s="186"/>
      <c r="E29" s="21"/>
      <c r="F29" s="22">
        <f>F31+F32+F33+F34</f>
        <v>99.999899999999997</v>
      </c>
      <c r="G29" s="187">
        <v>1293500</v>
      </c>
      <c r="H29" s="187"/>
      <c r="I29" s="29"/>
    </row>
    <row r="30" spans="1:20" ht="15" customHeight="1" x14ac:dyDescent="0.25">
      <c r="A30" s="180" t="s">
        <v>7</v>
      </c>
      <c r="B30" s="181"/>
      <c r="C30" s="182"/>
      <c r="D30" s="182"/>
      <c r="E30" s="23"/>
      <c r="F30" s="28"/>
      <c r="G30" s="183"/>
      <c r="H30" s="183"/>
      <c r="I30" s="28"/>
    </row>
    <row r="31" spans="1:20" ht="30" customHeight="1" x14ac:dyDescent="0.25">
      <c r="A31" s="177" t="s">
        <v>47</v>
      </c>
      <c r="B31" s="178"/>
      <c r="C31" s="179">
        <v>896551</v>
      </c>
      <c r="D31" s="179"/>
      <c r="E31" s="21"/>
      <c r="F31" s="22">
        <f>ROUND((C31/C$29*100),4)</f>
        <v>68.965500000000006</v>
      </c>
      <c r="G31" s="170">
        <f>ROUND((G$29*F31/100),2)</f>
        <v>892068.74</v>
      </c>
      <c r="H31" s="170"/>
      <c r="I31" s="22">
        <f>C31-G31</f>
        <v>4482.2600000000093</v>
      </c>
    </row>
    <row r="32" spans="1:20" ht="45.75" customHeight="1" x14ac:dyDescent="0.25">
      <c r="A32" s="177" t="s">
        <v>8</v>
      </c>
      <c r="B32" s="178"/>
      <c r="C32" s="179">
        <v>134483</v>
      </c>
      <c r="D32" s="179"/>
      <c r="E32" s="21"/>
      <c r="F32" s="22">
        <f t="shared" ref="F32:F33" si="0">ROUND((C32/C$29*100),4)</f>
        <v>10.344799999999999</v>
      </c>
      <c r="G32" s="170">
        <v>133810.42000000001</v>
      </c>
      <c r="H32" s="170"/>
      <c r="I32" s="22">
        <f t="shared" ref="I32:I34" si="1">C32-G32</f>
        <v>672.57999999998719</v>
      </c>
    </row>
    <row r="33" spans="1:21" ht="46.5" customHeight="1" x14ac:dyDescent="0.25">
      <c r="A33" s="177" t="s">
        <v>48</v>
      </c>
      <c r="B33" s="178"/>
      <c r="C33" s="179">
        <v>134483</v>
      </c>
      <c r="D33" s="179"/>
      <c r="E33" s="21"/>
      <c r="F33" s="22">
        <f t="shared" si="0"/>
        <v>10.344799999999999</v>
      </c>
      <c r="G33" s="170">
        <v>133810.42000000001</v>
      </c>
      <c r="H33" s="170"/>
      <c r="I33" s="22">
        <f t="shared" si="1"/>
        <v>672.57999999998719</v>
      </c>
    </row>
    <row r="34" spans="1:21" ht="105.75" customHeight="1" thickBot="1" x14ac:dyDescent="0.3">
      <c r="A34" s="167" t="s">
        <v>70</v>
      </c>
      <c r="B34" s="168"/>
      <c r="C34" s="169">
        <v>134483</v>
      </c>
      <c r="D34" s="169"/>
      <c r="E34" s="24"/>
      <c r="F34" s="22">
        <f>ROUND((C34/C$29*100),4)</f>
        <v>10.344799999999999</v>
      </c>
      <c r="G34" s="170">
        <v>133810.42000000001</v>
      </c>
      <c r="H34" s="170"/>
      <c r="I34" s="22">
        <f t="shared" si="1"/>
        <v>672.57999999998719</v>
      </c>
    </row>
    <row r="35" spans="1:21" ht="12.75" customHeight="1" x14ac:dyDescent="0.25"/>
    <row r="36" spans="1:21" ht="15.75" customHeight="1" x14ac:dyDescent="0.25">
      <c r="A36" s="171" t="s">
        <v>22</v>
      </c>
      <c r="B36" s="171"/>
      <c r="C36" s="171"/>
    </row>
    <row r="37" spans="1:21" ht="12.75" customHeight="1" x14ac:dyDescent="0.25">
      <c r="A37" s="126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1" ht="20.25" customHeight="1" thickBot="1" x14ac:dyDescent="0.3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1" ht="128.25" customHeight="1" x14ac:dyDescent="0.25">
      <c r="A39" s="172" t="s">
        <v>9</v>
      </c>
      <c r="B39" s="139"/>
      <c r="C39" s="139" t="s">
        <v>49</v>
      </c>
      <c r="D39" s="139"/>
      <c r="E39" s="139"/>
      <c r="F39" s="139"/>
      <c r="G39" s="139" t="s">
        <v>23</v>
      </c>
      <c r="H39" s="140" t="s">
        <v>24</v>
      </c>
      <c r="I39" s="139" t="s">
        <v>10</v>
      </c>
      <c r="J39" s="176"/>
      <c r="K39" s="156"/>
    </row>
    <row r="40" spans="1:21" ht="15.75" hidden="1" customHeight="1" x14ac:dyDescent="0.25">
      <c r="A40" s="173"/>
      <c r="B40" s="174"/>
      <c r="C40" s="174"/>
      <c r="D40" s="174"/>
      <c r="E40" s="174"/>
      <c r="F40" s="174"/>
      <c r="G40" s="174"/>
      <c r="H40" s="175"/>
      <c r="I40" s="25"/>
      <c r="J40" s="26"/>
      <c r="K40" s="156"/>
    </row>
    <row r="41" spans="1:21" ht="29.25" customHeight="1" x14ac:dyDescent="0.25">
      <c r="A41" s="157" t="s">
        <v>50</v>
      </c>
      <c r="B41" s="158"/>
      <c r="C41" s="240">
        <f>C43+C44</f>
        <v>179318.65000000002</v>
      </c>
      <c r="D41" s="241"/>
      <c r="E41" s="241"/>
      <c r="F41" s="242"/>
      <c r="G41" s="95">
        <f>G43+G44</f>
        <v>179318.65000000002</v>
      </c>
      <c r="H41" s="94">
        <f>H43+H44</f>
        <v>0</v>
      </c>
      <c r="I41" s="162"/>
      <c r="J41" s="163"/>
    </row>
    <row r="42" spans="1:21" ht="17.25" customHeight="1" x14ac:dyDescent="0.25">
      <c r="A42" s="164" t="s">
        <v>7</v>
      </c>
      <c r="B42" s="165"/>
      <c r="C42" s="243"/>
      <c r="D42" s="243"/>
      <c r="E42" s="243"/>
      <c r="F42" s="243"/>
      <c r="G42" s="96"/>
      <c r="H42" s="97"/>
      <c r="I42" s="162"/>
      <c r="J42" s="163"/>
    </row>
    <row r="43" spans="1:21" ht="19.5" customHeight="1" x14ac:dyDescent="0.25">
      <c r="A43" s="146" t="s">
        <v>51</v>
      </c>
      <c r="B43" s="147"/>
      <c r="C43" s="238">
        <v>89655.16</v>
      </c>
      <c r="D43" s="238"/>
      <c r="E43" s="238"/>
      <c r="F43" s="238"/>
      <c r="G43" s="98">
        <v>89655.16</v>
      </c>
      <c r="H43" s="94">
        <f>C43-G43</f>
        <v>0</v>
      </c>
      <c r="I43" s="149"/>
      <c r="J43" s="150"/>
    </row>
    <row r="44" spans="1:21" ht="33" customHeight="1" thickBot="1" x14ac:dyDescent="0.3">
      <c r="A44" s="151" t="s">
        <v>71</v>
      </c>
      <c r="B44" s="152"/>
      <c r="C44" s="239">
        <v>89663.49</v>
      </c>
      <c r="D44" s="239"/>
      <c r="E44" s="239"/>
      <c r="F44" s="239"/>
      <c r="G44" s="99">
        <v>89663.49</v>
      </c>
      <c r="H44" s="100">
        <f>C44-G44</f>
        <v>0</v>
      </c>
      <c r="I44" s="154"/>
      <c r="J44" s="155"/>
    </row>
    <row r="45" spans="1:21" ht="36.75" customHeight="1" x14ac:dyDescent="0.25"/>
    <row r="46" spans="1:21" ht="30.75" customHeight="1" x14ac:dyDescent="0.25">
      <c r="A46" s="126" t="s">
        <v>74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5"/>
    </row>
    <row r="47" spans="1:21" ht="13.5" customHeight="1" x14ac:dyDescent="0.25"/>
    <row r="48" spans="1:21" ht="19.5" customHeight="1" x14ac:dyDescent="0.25">
      <c r="A48" s="19" t="s">
        <v>52</v>
      </c>
      <c r="C48" s="237" t="s">
        <v>123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</row>
    <row r="49" spans="1:20" ht="17.25" customHeight="1" x14ac:dyDescent="0.25">
      <c r="A49" s="143"/>
      <c r="B49" s="143"/>
      <c r="C49" s="143"/>
      <c r="D49" s="143"/>
      <c r="E49" s="143"/>
      <c r="F49" s="143"/>
      <c r="G49" s="143"/>
      <c r="H49" s="143"/>
      <c r="I49" s="143"/>
    </row>
    <row r="50" spans="1:20" ht="19.5" customHeight="1" x14ac:dyDescent="0.25">
      <c r="A50" s="144" t="s">
        <v>72</v>
      </c>
      <c r="B50" s="144"/>
      <c r="C50" s="237" t="s">
        <v>124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</row>
    <row r="51" spans="1:20" ht="20.2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20" ht="11.25" customHeight="1" x14ac:dyDescent="0.25"/>
    <row r="53" spans="1:20" ht="19.5" customHeight="1" x14ac:dyDescent="0.25">
      <c r="A53" s="126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ht="15.75" thickBot="1" x14ac:dyDescent="0.3"/>
    <row r="55" spans="1:20" ht="183.75" customHeight="1" x14ac:dyDescent="0.25">
      <c r="A55" s="13" t="s">
        <v>21</v>
      </c>
      <c r="B55" s="14" t="s">
        <v>11</v>
      </c>
      <c r="C55" s="139" t="s">
        <v>54</v>
      </c>
      <c r="D55" s="139"/>
      <c r="E55" s="17"/>
      <c r="F55" s="139" t="s">
        <v>55</v>
      </c>
      <c r="G55" s="139"/>
      <c r="H55" s="14" t="s">
        <v>56</v>
      </c>
      <c r="I55" s="140" t="s">
        <v>24</v>
      </c>
      <c r="J55" s="141"/>
      <c r="K55" s="10" t="s">
        <v>10</v>
      </c>
    </row>
    <row r="56" spans="1:20" ht="63.75" customHeight="1" x14ac:dyDescent="0.25">
      <c r="A56" s="15">
        <v>1</v>
      </c>
      <c r="B56" s="12" t="s">
        <v>12</v>
      </c>
      <c r="C56" s="129"/>
      <c r="D56" s="129"/>
      <c r="E56" s="35"/>
      <c r="F56" s="129"/>
      <c r="G56" s="129"/>
      <c r="H56" s="35"/>
      <c r="I56" s="130">
        <f>F56-H56</f>
        <v>0</v>
      </c>
      <c r="J56" s="130"/>
      <c r="K56" s="36"/>
    </row>
    <row r="57" spans="1:20" ht="74.25" customHeight="1" x14ac:dyDescent="0.25">
      <c r="A57" s="15">
        <v>2</v>
      </c>
      <c r="B57" s="12" t="s">
        <v>57</v>
      </c>
      <c r="C57" s="138" t="s">
        <v>125</v>
      </c>
      <c r="D57" s="138"/>
      <c r="E57" s="35"/>
      <c r="F57" s="136">
        <v>1300000</v>
      </c>
      <c r="G57" s="136"/>
      <c r="H57" s="40">
        <v>1293500</v>
      </c>
      <c r="I57" s="137">
        <f t="shared" ref="I57:I61" si="2">F57-H57</f>
        <v>6500</v>
      </c>
      <c r="J57" s="137"/>
      <c r="K57" s="36" t="s">
        <v>118</v>
      </c>
    </row>
    <row r="58" spans="1:20" ht="90" customHeight="1" x14ac:dyDescent="0.25">
      <c r="A58" s="15">
        <v>3</v>
      </c>
      <c r="B58" s="12" t="s">
        <v>29</v>
      </c>
      <c r="C58" s="129"/>
      <c r="D58" s="129"/>
      <c r="E58" s="35"/>
      <c r="F58" s="129"/>
      <c r="G58" s="129"/>
      <c r="H58" s="35"/>
      <c r="I58" s="130">
        <f t="shared" si="2"/>
        <v>0</v>
      </c>
      <c r="J58" s="130"/>
      <c r="K58" s="36"/>
    </row>
    <row r="59" spans="1:20" ht="105.75" customHeight="1" x14ac:dyDescent="0.25">
      <c r="A59" s="15">
        <v>4</v>
      </c>
      <c r="B59" s="12" t="s">
        <v>13</v>
      </c>
      <c r="C59" s="129"/>
      <c r="D59" s="129"/>
      <c r="E59" s="35"/>
      <c r="F59" s="129"/>
      <c r="G59" s="129"/>
      <c r="H59" s="35"/>
      <c r="I59" s="130">
        <f t="shared" si="2"/>
        <v>0</v>
      </c>
      <c r="J59" s="130"/>
      <c r="K59" s="36"/>
    </row>
    <row r="60" spans="1:20" ht="33" customHeight="1" x14ac:dyDescent="0.25">
      <c r="A60" s="15">
        <v>5</v>
      </c>
      <c r="B60" s="12" t="s">
        <v>14</v>
      </c>
      <c r="C60" s="129"/>
      <c r="D60" s="129"/>
      <c r="E60" s="35"/>
      <c r="F60" s="129"/>
      <c r="G60" s="129"/>
      <c r="H60" s="35"/>
      <c r="I60" s="130">
        <f t="shared" si="2"/>
        <v>0</v>
      </c>
      <c r="J60" s="130"/>
      <c r="K60" s="36"/>
    </row>
    <row r="61" spans="1:20" ht="20.25" customHeight="1" x14ac:dyDescent="0.25">
      <c r="A61" s="15">
        <v>6</v>
      </c>
      <c r="B61" s="12" t="s">
        <v>15</v>
      </c>
      <c r="C61" s="129"/>
      <c r="D61" s="129"/>
      <c r="E61" s="35"/>
      <c r="F61" s="129"/>
      <c r="G61" s="129"/>
      <c r="H61" s="35"/>
      <c r="I61" s="130">
        <f t="shared" si="2"/>
        <v>0</v>
      </c>
      <c r="J61" s="130"/>
      <c r="K61" s="36"/>
    </row>
    <row r="62" spans="1:20" ht="25.5" customHeight="1" thickBot="1" x14ac:dyDescent="0.3">
      <c r="A62" s="16"/>
      <c r="B62" s="18" t="s">
        <v>16</v>
      </c>
      <c r="C62" s="131"/>
      <c r="D62" s="131"/>
      <c r="E62" s="131"/>
      <c r="F62" s="132">
        <f>SUM(F56:F61)</f>
        <v>1300000</v>
      </c>
      <c r="G62" s="133"/>
      <c r="H62" s="41">
        <f>SUM(H56:H61)</f>
        <v>1293500</v>
      </c>
      <c r="I62" s="134">
        <f>SUM(I56:J61)</f>
        <v>6500</v>
      </c>
      <c r="J62" s="135"/>
      <c r="K62" s="30"/>
    </row>
    <row r="64" spans="1:20" ht="6.75" customHeight="1" x14ac:dyDescent="0.25">
      <c r="A64" s="126" t="s">
        <v>58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7.25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0.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0.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.75" x14ac:dyDescent="0.25">
      <c r="A68" s="127" t="s">
        <v>59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9.5" customHeight="1" x14ac:dyDescent="0.25">
      <c r="A69" s="122" t="s">
        <v>67</v>
      </c>
      <c r="B69" s="122"/>
      <c r="C69" s="122"/>
      <c r="D69" s="122"/>
      <c r="E69" s="122"/>
      <c r="F69" s="122"/>
      <c r="G69" s="123" t="s">
        <v>126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25.5" customHeight="1" x14ac:dyDescent="0.25">
      <c r="A70" s="127" t="s">
        <v>60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209" t="s">
        <v>127</v>
      </c>
      <c r="M70" s="209"/>
      <c r="N70" s="209"/>
      <c r="O70" s="209"/>
      <c r="P70" s="209"/>
      <c r="Q70" s="209"/>
      <c r="R70" s="209"/>
      <c r="S70" s="209"/>
      <c r="T70" s="209"/>
    </row>
    <row r="71" spans="1:20" ht="15.75" x14ac:dyDescent="0.25">
      <c r="A71" s="1"/>
    </row>
    <row r="72" spans="1:20" ht="15.75" x14ac:dyDescent="0.25">
      <c r="A72" s="1" t="s">
        <v>17</v>
      </c>
    </row>
    <row r="73" spans="1:20" ht="15.75" x14ac:dyDescent="0.25">
      <c r="A73" s="122" t="s">
        <v>61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 t="s">
        <v>128</v>
      </c>
      <c r="R73" s="123"/>
      <c r="S73" s="123"/>
      <c r="T73" s="123"/>
    </row>
    <row r="74" spans="1:20" ht="15.75" x14ac:dyDescent="0.25">
      <c r="A74" s="124" t="s">
        <v>33</v>
      </c>
      <c r="B74" s="124"/>
      <c r="C74" s="124"/>
      <c r="D74" s="123" t="s">
        <v>129</v>
      </c>
      <c r="E74" s="123"/>
      <c r="F74" s="123"/>
      <c r="G74" s="123"/>
      <c r="H74" s="1"/>
      <c r="I74" s="1"/>
      <c r="J74" s="1"/>
      <c r="K74" s="1"/>
      <c r="L74" s="1"/>
      <c r="M74" s="1"/>
      <c r="N74" s="1"/>
      <c r="O74" s="1"/>
    </row>
    <row r="75" spans="1:20" ht="15.75" x14ac:dyDescent="0.25">
      <c r="A75" s="1"/>
    </row>
    <row r="76" spans="1:20" ht="15.75" x14ac:dyDescent="0.25">
      <c r="A76" s="125" t="s">
        <v>18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8" spans="1:20" ht="15.75" customHeight="1" x14ac:dyDescent="0.25">
      <c r="A78" s="118" t="s">
        <v>76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ht="15.75" x14ac:dyDescent="0.25">
      <c r="C79" s="6" t="s">
        <v>26</v>
      </c>
      <c r="D79" s="4" t="s">
        <v>27</v>
      </c>
      <c r="G79" s="117" t="s">
        <v>25</v>
      </c>
      <c r="H79" s="117"/>
      <c r="I79" s="11"/>
      <c r="J79" s="11"/>
    </row>
    <row r="81" spans="1:20" ht="15.75" x14ac:dyDescent="0.25">
      <c r="A81" s="118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ht="15.75" x14ac:dyDescent="0.25">
      <c r="C82" s="6" t="s">
        <v>26</v>
      </c>
      <c r="D82" s="4" t="s">
        <v>27</v>
      </c>
      <c r="G82" s="117" t="s">
        <v>25</v>
      </c>
      <c r="H82" s="117"/>
      <c r="I82" s="11"/>
      <c r="J82" s="11"/>
    </row>
    <row r="84" spans="1:20" ht="15.75" x14ac:dyDescent="0.25">
      <c r="A84" s="2" t="s">
        <v>19</v>
      </c>
    </row>
    <row r="85" spans="1:20" ht="15.75" x14ac:dyDescent="0.25">
      <c r="A85" s="1"/>
      <c r="G85" s="3"/>
    </row>
    <row r="86" spans="1:20" ht="15.75" x14ac:dyDescent="0.25">
      <c r="A86" s="1" t="s">
        <v>20</v>
      </c>
      <c r="B86" s="119" t="s">
        <v>117</v>
      </c>
      <c r="C86" s="119"/>
    </row>
    <row r="88" spans="1:20" ht="15.75" x14ac:dyDescent="0.25">
      <c r="A88" s="120" t="s">
        <v>78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:20" ht="15.75" x14ac:dyDescent="0.25">
      <c r="C89" s="6" t="s">
        <v>26</v>
      </c>
      <c r="D89" s="4" t="s">
        <v>27</v>
      </c>
      <c r="G89" s="121" t="s">
        <v>25</v>
      </c>
      <c r="H89" s="121"/>
      <c r="J89" s="121" t="s">
        <v>28</v>
      </c>
      <c r="K89" s="121"/>
      <c r="L89" s="11"/>
      <c r="M89" s="11"/>
      <c r="N89" s="11"/>
    </row>
    <row r="91" spans="1:20" ht="15.75" x14ac:dyDescent="0.25">
      <c r="A91" s="113" t="s">
        <v>31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5">
      <c r="A92" s="114" t="s">
        <v>66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s="32" customFormat="1" ht="21.75" customHeight="1" x14ac:dyDescent="0.25">
      <c r="A93" s="115" t="s">
        <v>65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101" spans="6:6" x14ac:dyDescent="0.25">
      <c r="F101" t="s">
        <v>26</v>
      </c>
    </row>
  </sheetData>
  <mergeCells count="116">
    <mergeCell ref="P1:T7"/>
    <mergeCell ref="A9:T11"/>
    <mergeCell ref="A13:C13"/>
    <mergeCell ref="D13:G13"/>
    <mergeCell ref="A14:G14"/>
    <mergeCell ref="H14:T14"/>
    <mergeCell ref="P21:S21"/>
    <mergeCell ref="T21:T22"/>
    <mergeCell ref="A25:T26"/>
    <mergeCell ref="A16:C16"/>
    <mergeCell ref="A17:T17"/>
    <mergeCell ref="A18:A22"/>
    <mergeCell ref="B18:B22"/>
    <mergeCell ref="C18:H20"/>
    <mergeCell ref="I18:M20"/>
    <mergeCell ref="N18:N22"/>
    <mergeCell ref="O18:S20"/>
    <mergeCell ref="T18:T20"/>
    <mergeCell ref="C21:C22"/>
    <mergeCell ref="A28:B28"/>
    <mergeCell ref="C28:D28"/>
    <mergeCell ref="G28:H28"/>
    <mergeCell ref="A29:B29"/>
    <mergeCell ref="C29:D29"/>
    <mergeCell ref="G29:H29"/>
    <mergeCell ref="D21:H21"/>
    <mergeCell ref="J21:M21"/>
    <mergeCell ref="O21:O22"/>
    <mergeCell ref="A32:B32"/>
    <mergeCell ref="C32:D32"/>
    <mergeCell ref="G32:H32"/>
    <mergeCell ref="A33:B33"/>
    <mergeCell ref="C33:D33"/>
    <mergeCell ref="G33:H33"/>
    <mergeCell ref="A30:B30"/>
    <mergeCell ref="C30:D30"/>
    <mergeCell ref="G30:H30"/>
    <mergeCell ref="A31:B31"/>
    <mergeCell ref="C31:D31"/>
    <mergeCell ref="G31:H31"/>
    <mergeCell ref="K39:K40"/>
    <mergeCell ref="A41:B41"/>
    <mergeCell ref="C41:F41"/>
    <mergeCell ref="I41:J41"/>
    <mergeCell ref="A42:B42"/>
    <mergeCell ref="C42:F42"/>
    <mergeCell ref="I42:J42"/>
    <mergeCell ref="A34:B34"/>
    <mergeCell ref="C34:D34"/>
    <mergeCell ref="G34:H34"/>
    <mergeCell ref="A36:C36"/>
    <mergeCell ref="A37:T38"/>
    <mergeCell ref="A39:B40"/>
    <mergeCell ref="C39:F40"/>
    <mergeCell ref="G39:G40"/>
    <mergeCell ref="H39:H40"/>
    <mergeCell ref="I39:J39"/>
    <mergeCell ref="A46:T46"/>
    <mergeCell ref="C48:T48"/>
    <mergeCell ref="A49:I49"/>
    <mergeCell ref="A50:B50"/>
    <mergeCell ref="C50:T50"/>
    <mergeCell ref="A51:I51"/>
    <mergeCell ref="A43:B43"/>
    <mergeCell ref="C43:F43"/>
    <mergeCell ref="I43:J43"/>
    <mergeCell ref="A44:B44"/>
    <mergeCell ref="C44:F44"/>
    <mergeCell ref="I44:J44"/>
    <mergeCell ref="C57:D57"/>
    <mergeCell ref="F57:G57"/>
    <mergeCell ref="I57:J57"/>
    <mergeCell ref="C58:D58"/>
    <mergeCell ref="F58:G58"/>
    <mergeCell ref="I58:J58"/>
    <mergeCell ref="A53:T53"/>
    <mergeCell ref="C55:D55"/>
    <mergeCell ref="F55:G55"/>
    <mergeCell ref="I55:J55"/>
    <mergeCell ref="C56:D56"/>
    <mergeCell ref="F56:G56"/>
    <mergeCell ref="I56:J56"/>
    <mergeCell ref="C61:D61"/>
    <mergeCell ref="F61:G61"/>
    <mergeCell ref="I61:J61"/>
    <mergeCell ref="C62:E62"/>
    <mergeCell ref="F62:G62"/>
    <mergeCell ref="I62:J62"/>
    <mergeCell ref="C59:D59"/>
    <mergeCell ref="F59:G59"/>
    <mergeCell ref="I59:J59"/>
    <mergeCell ref="C60:D60"/>
    <mergeCell ref="F60:G60"/>
    <mergeCell ref="I60:J60"/>
    <mergeCell ref="A73:P73"/>
    <mergeCell ref="Q73:T73"/>
    <mergeCell ref="A74:C74"/>
    <mergeCell ref="D74:G74"/>
    <mergeCell ref="A76:T76"/>
    <mergeCell ref="A78:T78"/>
    <mergeCell ref="A64:T67"/>
    <mergeCell ref="A68:T68"/>
    <mergeCell ref="A69:F69"/>
    <mergeCell ref="G69:T69"/>
    <mergeCell ref="A70:K70"/>
    <mergeCell ref="L70:T70"/>
    <mergeCell ref="A91:T91"/>
    <mergeCell ref="A92:T92"/>
    <mergeCell ref="A93:T93"/>
    <mergeCell ref="G79:H79"/>
    <mergeCell ref="A81:T81"/>
    <mergeCell ref="G82:H82"/>
    <mergeCell ref="B86:C86"/>
    <mergeCell ref="A88:T88"/>
    <mergeCell ref="G89:H89"/>
    <mergeCell ref="J89:K89"/>
  </mergeCells>
  <printOptions horizontalCentered="1"/>
  <pageMargins left="0.6692913385826772" right="0.43307086614173229" top="0.70866141732283472" bottom="0.39370078740157483" header="0.19685039370078741" footer="0.19685039370078741"/>
  <pageSetup paperSize="9" scale="5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4519-01F6-4D29-A8D9-6AACC494BA9B}">
  <dimension ref="A1:U101"/>
  <sheetViews>
    <sheetView workbookViewId="0">
      <selection activeCell="L85" sqref="L85"/>
    </sheetView>
  </sheetViews>
  <sheetFormatPr defaultRowHeight="15" x14ac:dyDescent="0.25"/>
  <cols>
    <col min="1" max="1" width="10.140625" customWidth="1"/>
    <col min="2" max="2" width="22" customWidth="1"/>
    <col min="3" max="3" width="9.85546875" customWidth="1"/>
    <col min="4" max="4" width="11.7109375" customWidth="1"/>
    <col min="5" max="5" width="12" hidden="1" customWidth="1"/>
    <col min="6" max="6" width="16" customWidth="1"/>
    <col min="7" max="7" width="15.140625" customWidth="1"/>
    <col min="8" max="8" width="13.140625" customWidth="1"/>
    <col min="9" max="9" width="9.85546875" customWidth="1"/>
    <col min="10" max="10" width="11.28515625" customWidth="1"/>
    <col min="11" max="11" width="12.85546875" customWidth="1"/>
    <col min="12" max="12" width="11.28515625" customWidth="1"/>
    <col min="13" max="13" width="9.85546875" customWidth="1"/>
    <col min="14" max="14" width="13.28515625" customWidth="1"/>
    <col min="15" max="15" width="10" bestFit="1" customWidth="1"/>
    <col min="16" max="16" width="9.85546875" customWidth="1"/>
    <col min="17" max="17" width="10" customWidth="1"/>
    <col min="18" max="18" width="11" customWidth="1"/>
    <col min="19" max="19" width="10.42578125" customWidth="1"/>
    <col min="20" max="20" width="10.140625" customWidth="1"/>
  </cols>
  <sheetData>
    <row r="1" spans="1:20" ht="15" customHeight="1" x14ac:dyDescent="0.25">
      <c r="P1" s="190" t="s">
        <v>34</v>
      </c>
      <c r="Q1" s="190"/>
      <c r="R1" s="190"/>
      <c r="S1" s="190"/>
      <c r="T1" s="190"/>
    </row>
    <row r="2" spans="1:20" x14ac:dyDescent="0.25">
      <c r="P2" s="190"/>
      <c r="Q2" s="190"/>
      <c r="R2" s="190"/>
      <c r="S2" s="190"/>
      <c r="T2" s="190"/>
    </row>
    <row r="3" spans="1:20" x14ac:dyDescent="0.25">
      <c r="P3" s="190"/>
      <c r="Q3" s="190"/>
      <c r="R3" s="190"/>
      <c r="S3" s="190"/>
      <c r="T3" s="190"/>
    </row>
    <row r="4" spans="1:20" x14ac:dyDescent="0.25">
      <c r="P4" s="190"/>
      <c r="Q4" s="190"/>
      <c r="R4" s="190"/>
      <c r="S4" s="190"/>
      <c r="T4" s="190"/>
    </row>
    <row r="5" spans="1:20" x14ac:dyDescent="0.25">
      <c r="P5" s="190"/>
      <c r="Q5" s="190"/>
      <c r="R5" s="190"/>
      <c r="S5" s="190"/>
      <c r="T5" s="190"/>
    </row>
    <row r="6" spans="1:20" x14ac:dyDescent="0.25">
      <c r="P6" s="190"/>
      <c r="Q6" s="190"/>
      <c r="R6" s="190"/>
      <c r="S6" s="190"/>
      <c r="T6" s="190"/>
    </row>
    <row r="7" spans="1:20" x14ac:dyDescent="0.25">
      <c r="P7" s="190"/>
      <c r="Q7" s="190"/>
      <c r="R7" s="190"/>
      <c r="S7" s="190"/>
      <c r="T7" s="190"/>
    </row>
    <row r="8" spans="1:20" ht="15.75" customHeight="1" x14ac:dyDescent="0.25"/>
    <row r="9" spans="1:20" ht="15" customHeight="1" x14ac:dyDescent="0.25">
      <c r="A9" s="191" t="s">
        <v>35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ht="15.75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ht="16.5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18.75" customHeight="1" x14ac:dyDescent="0.25"/>
    <row r="13" spans="1:20" ht="19.5" customHeight="1" x14ac:dyDescent="0.25">
      <c r="A13" s="126" t="s">
        <v>32</v>
      </c>
      <c r="B13" s="126"/>
      <c r="C13" s="126"/>
      <c r="D13" s="192" t="s">
        <v>110</v>
      </c>
      <c r="E13" s="192"/>
      <c r="F13" s="192"/>
      <c r="G13" s="19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9.5" customHeight="1" x14ac:dyDescent="0.25">
      <c r="A14" s="126" t="s">
        <v>36</v>
      </c>
      <c r="B14" s="126"/>
      <c r="C14" s="126"/>
      <c r="D14" s="126"/>
      <c r="E14" s="126"/>
      <c r="F14" s="126"/>
      <c r="G14" s="126"/>
      <c r="H14" s="192" t="s">
        <v>75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ht="13.5" customHeight="1" x14ac:dyDescent="0.25">
      <c r="H15" s="3"/>
    </row>
    <row r="16" spans="1:20" ht="26.25" customHeight="1" x14ac:dyDescent="0.25">
      <c r="A16" s="171" t="s">
        <v>0</v>
      </c>
      <c r="B16" s="171"/>
      <c r="C16" s="171"/>
    </row>
    <row r="17" spans="1:20" ht="87" customHeight="1" thickBot="1" x14ac:dyDescent="0.3">
      <c r="A17" s="126" t="s">
        <v>63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 customHeight="1" x14ac:dyDescent="0.25">
      <c r="A18" s="194" t="s">
        <v>21</v>
      </c>
      <c r="B18" s="196" t="s">
        <v>37</v>
      </c>
      <c r="C18" s="198" t="s">
        <v>38</v>
      </c>
      <c r="D18" s="199"/>
      <c r="E18" s="199"/>
      <c r="F18" s="199"/>
      <c r="G18" s="199"/>
      <c r="H18" s="200"/>
      <c r="I18" s="207" t="s">
        <v>39</v>
      </c>
      <c r="J18" s="207"/>
      <c r="K18" s="207"/>
      <c r="L18" s="207"/>
      <c r="M18" s="207"/>
      <c r="N18" s="207" t="s">
        <v>41</v>
      </c>
      <c r="O18" s="207" t="s">
        <v>42</v>
      </c>
      <c r="P18" s="207"/>
      <c r="Q18" s="207"/>
      <c r="R18" s="207"/>
      <c r="S18" s="207"/>
      <c r="T18" s="208" t="s">
        <v>1</v>
      </c>
    </row>
    <row r="19" spans="1:20" ht="22.5" customHeight="1" x14ac:dyDescent="0.25">
      <c r="A19" s="195"/>
      <c r="B19" s="197"/>
      <c r="C19" s="201"/>
      <c r="D19" s="202"/>
      <c r="E19" s="202"/>
      <c r="F19" s="202"/>
      <c r="G19" s="202"/>
      <c r="H19" s="20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3"/>
    </row>
    <row r="20" spans="1:20" ht="18.75" customHeight="1" x14ac:dyDescent="0.25">
      <c r="A20" s="195"/>
      <c r="B20" s="197"/>
      <c r="C20" s="204"/>
      <c r="D20" s="205"/>
      <c r="E20" s="205"/>
      <c r="F20" s="205"/>
      <c r="G20" s="205"/>
      <c r="H20" s="20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3"/>
    </row>
    <row r="21" spans="1:20" x14ac:dyDescent="0.25">
      <c r="A21" s="195"/>
      <c r="B21" s="197"/>
      <c r="C21" s="189" t="s">
        <v>2</v>
      </c>
      <c r="D21" s="188" t="s">
        <v>3</v>
      </c>
      <c r="E21" s="188"/>
      <c r="F21" s="188"/>
      <c r="G21" s="188"/>
      <c r="H21" s="188"/>
      <c r="I21" s="7"/>
      <c r="J21" s="188" t="s">
        <v>3</v>
      </c>
      <c r="K21" s="188"/>
      <c r="L21" s="188"/>
      <c r="M21" s="188"/>
      <c r="N21" s="189"/>
      <c r="O21" s="189" t="s">
        <v>2</v>
      </c>
      <c r="P21" s="189" t="s">
        <v>3</v>
      </c>
      <c r="Q21" s="189"/>
      <c r="R21" s="189"/>
      <c r="S21" s="189"/>
      <c r="T21" s="193"/>
    </row>
    <row r="22" spans="1:20" ht="159" customHeight="1" x14ac:dyDescent="0.25">
      <c r="A22" s="195"/>
      <c r="B22" s="197"/>
      <c r="C22" s="189"/>
      <c r="D22" s="8" t="s">
        <v>4</v>
      </c>
      <c r="E22" s="8" t="s">
        <v>5</v>
      </c>
      <c r="F22" s="8" t="s">
        <v>5</v>
      </c>
      <c r="G22" s="8" t="s">
        <v>68</v>
      </c>
      <c r="H22" s="8" t="s">
        <v>69</v>
      </c>
      <c r="I22" s="8" t="s">
        <v>2</v>
      </c>
      <c r="J22" s="8" t="s">
        <v>4</v>
      </c>
      <c r="K22" s="8" t="s">
        <v>5</v>
      </c>
      <c r="L22" s="8" t="s">
        <v>40</v>
      </c>
      <c r="M22" s="8" t="s">
        <v>69</v>
      </c>
      <c r="N22" s="189"/>
      <c r="O22" s="189"/>
      <c r="P22" s="8" t="s">
        <v>4</v>
      </c>
      <c r="Q22" s="8" t="s">
        <v>5</v>
      </c>
      <c r="R22" s="8" t="s">
        <v>40</v>
      </c>
      <c r="S22" s="8" t="s">
        <v>69</v>
      </c>
      <c r="T22" s="193"/>
    </row>
    <row r="23" spans="1:20" ht="72" customHeight="1" thickBot="1" x14ac:dyDescent="0.3">
      <c r="A23" s="9">
        <v>1</v>
      </c>
      <c r="B23" s="68" t="s">
        <v>130</v>
      </c>
      <c r="C23" s="46">
        <f>D23+F23+G23+H23</f>
        <v>1438904.15</v>
      </c>
      <c r="D23" s="62">
        <v>992348</v>
      </c>
      <c r="E23" s="63"/>
      <c r="F23" s="62">
        <v>148852</v>
      </c>
      <c r="G23" s="64">
        <v>148851.15</v>
      </c>
      <c r="H23" s="62">
        <v>148853</v>
      </c>
      <c r="I23" s="46">
        <f>J23+K23+L23+M23</f>
        <v>1438904.15</v>
      </c>
      <c r="J23" s="101">
        <v>992348</v>
      </c>
      <c r="K23" s="62">
        <v>148852</v>
      </c>
      <c r="L23" s="64">
        <v>148851.15</v>
      </c>
      <c r="M23" s="62">
        <v>148853</v>
      </c>
      <c r="N23" s="64">
        <v>1431709.63</v>
      </c>
      <c r="O23" s="46">
        <f>P23+Q23+R23+S23</f>
        <v>1431709.63</v>
      </c>
      <c r="P23" s="102">
        <v>987385.7</v>
      </c>
      <c r="Q23" s="102">
        <v>148107.5</v>
      </c>
      <c r="R23" s="102">
        <v>148107.5</v>
      </c>
      <c r="S23" s="102">
        <v>148108.93</v>
      </c>
      <c r="T23" s="34"/>
    </row>
    <row r="24" spans="1:20" ht="14.25" customHeight="1" x14ac:dyDescent="0.25"/>
    <row r="25" spans="1:20" ht="15.75" customHeight="1" x14ac:dyDescent="0.25">
      <c r="A25" s="126" t="s">
        <v>64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customHeight="1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3.5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65.25" customHeight="1" x14ac:dyDescent="0.25">
      <c r="A28" s="184" t="s">
        <v>43</v>
      </c>
      <c r="B28" s="185"/>
      <c r="C28" s="185" t="s">
        <v>44</v>
      </c>
      <c r="D28" s="185"/>
      <c r="E28" s="20"/>
      <c r="F28" s="20" t="s">
        <v>45</v>
      </c>
      <c r="G28" s="185" t="s">
        <v>46</v>
      </c>
      <c r="H28" s="185"/>
      <c r="I28" s="31" t="s">
        <v>30</v>
      </c>
    </row>
    <row r="29" spans="1:20" ht="15.75" customHeight="1" x14ac:dyDescent="0.25">
      <c r="A29" s="177" t="s">
        <v>6</v>
      </c>
      <c r="B29" s="178"/>
      <c r="C29" s="233">
        <v>1438904.15</v>
      </c>
      <c r="D29" s="233"/>
      <c r="E29" s="21"/>
      <c r="F29" s="22">
        <f>F31+F32+F33+F34</f>
        <v>100</v>
      </c>
      <c r="G29" s="187">
        <v>1431709.63</v>
      </c>
      <c r="H29" s="187"/>
      <c r="I29" s="29"/>
    </row>
    <row r="30" spans="1:20" ht="15" customHeight="1" x14ac:dyDescent="0.25">
      <c r="A30" s="180" t="s">
        <v>7</v>
      </c>
      <c r="B30" s="181"/>
      <c r="C30" s="182"/>
      <c r="D30" s="182"/>
      <c r="E30" s="23"/>
      <c r="F30" s="28"/>
      <c r="G30" s="183"/>
      <c r="H30" s="183"/>
      <c r="I30" s="28"/>
    </row>
    <row r="31" spans="1:20" ht="30" customHeight="1" x14ac:dyDescent="0.25">
      <c r="A31" s="177" t="s">
        <v>47</v>
      </c>
      <c r="B31" s="178"/>
      <c r="C31" s="179">
        <v>992348</v>
      </c>
      <c r="D31" s="179"/>
      <c r="E31" s="21"/>
      <c r="F31" s="22">
        <f>ROUND((C31/C$29*100),4)</f>
        <v>68.965500000000006</v>
      </c>
      <c r="G31" s="170">
        <f>ROUND((G$29*F31/100),2)</f>
        <v>987385.7</v>
      </c>
      <c r="H31" s="170"/>
      <c r="I31" s="22">
        <f>C31-G31</f>
        <v>4962.3000000000466</v>
      </c>
    </row>
    <row r="32" spans="1:20" ht="45.75" customHeight="1" x14ac:dyDescent="0.25">
      <c r="A32" s="177" t="s">
        <v>8</v>
      </c>
      <c r="B32" s="178"/>
      <c r="C32" s="179">
        <v>148852</v>
      </c>
      <c r="D32" s="179"/>
      <c r="E32" s="21"/>
      <c r="F32" s="22">
        <f t="shared" ref="F32:F34" si="0">ROUND((C32/C$29*100),4)</f>
        <v>10.344799999999999</v>
      </c>
      <c r="G32" s="170">
        <f>ROUND((G$29*F32/100),2)</f>
        <v>148107.5</v>
      </c>
      <c r="H32" s="170"/>
      <c r="I32" s="22">
        <f>C32-G32</f>
        <v>744.5</v>
      </c>
    </row>
    <row r="33" spans="1:21" ht="46.5" customHeight="1" x14ac:dyDescent="0.25">
      <c r="A33" s="177" t="s">
        <v>48</v>
      </c>
      <c r="B33" s="178"/>
      <c r="C33" s="232">
        <v>148851.15</v>
      </c>
      <c r="D33" s="232"/>
      <c r="E33" s="21"/>
      <c r="F33" s="22">
        <f t="shared" si="0"/>
        <v>10.344799999999999</v>
      </c>
      <c r="G33" s="170">
        <f t="shared" ref="G33:G34" si="1">ROUND((G$29*F33/100),2)</f>
        <v>148107.5</v>
      </c>
      <c r="H33" s="170"/>
      <c r="I33" s="22">
        <f t="shared" ref="I33:I34" si="2">C33-G33</f>
        <v>743.64999999999418</v>
      </c>
    </row>
    <row r="34" spans="1:21" ht="105.75" customHeight="1" thickBot="1" x14ac:dyDescent="0.3">
      <c r="A34" s="167" t="s">
        <v>70</v>
      </c>
      <c r="B34" s="168"/>
      <c r="C34" s="169">
        <v>148853</v>
      </c>
      <c r="D34" s="169"/>
      <c r="E34" s="24"/>
      <c r="F34" s="22">
        <f t="shared" si="0"/>
        <v>10.344900000000001</v>
      </c>
      <c r="G34" s="170">
        <f t="shared" si="1"/>
        <v>148108.93</v>
      </c>
      <c r="H34" s="170"/>
      <c r="I34" s="22">
        <f t="shared" si="2"/>
        <v>744.07000000000698</v>
      </c>
    </row>
    <row r="35" spans="1:21" ht="12.75" customHeight="1" x14ac:dyDescent="0.25"/>
    <row r="36" spans="1:21" ht="15.75" customHeight="1" x14ac:dyDescent="0.25">
      <c r="A36" s="171" t="s">
        <v>22</v>
      </c>
      <c r="B36" s="171"/>
      <c r="C36" s="171"/>
    </row>
    <row r="37" spans="1:21" ht="12.75" customHeight="1" x14ac:dyDescent="0.25">
      <c r="A37" s="126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1" ht="20.25" customHeight="1" thickBot="1" x14ac:dyDescent="0.3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1" ht="128.25" customHeight="1" x14ac:dyDescent="0.25">
      <c r="A39" s="172" t="s">
        <v>9</v>
      </c>
      <c r="B39" s="139"/>
      <c r="C39" s="139" t="s">
        <v>49</v>
      </c>
      <c r="D39" s="139"/>
      <c r="E39" s="139"/>
      <c r="F39" s="139"/>
      <c r="G39" s="139" t="s">
        <v>23</v>
      </c>
      <c r="H39" s="140" t="s">
        <v>24</v>
      </c>
      <c r="I39" s="139" t="s">
        <v>10</v>
      </c>
      <c r="J39" s="176"/>
      <c r="K39" s="156"/>
    </row>
    <row r="40" spans="1:21" ht="15.75" hidden="1" customHeight="1" x14ac:dyDescent="0.25">
      <c r="A40" s="173"/>
      <c r="B40" s="174"/>
      <c r="C40" s="174"/>
      <c r="D40" s="174"/>
      <c r="E40" s="174"/>
      <c r="F40" s="174"/>
      <c r="G40" s="174"/>
      <c r="H40" s="175"/>
      <c r="I40" s="25"/>
      <c r="J40" s="26"/>
      <c r="K40" s="156"/>
    </row>
    <row r="41" spans="1:21" ht="29.25" customHeight="1" x14ac:dyDescent="0.25">
      <c r="A41" s="157" t="s">
        <v>50</v>
      </c>
      <c r="B41" s="158"/>
      <c r="C41" s="221">
        <f>C43+C44</f>
        <v>200600</v>
      </c>
      <c r="D41" s="222"/>
      <c r="E41" s="222"/>
      <c r="F41" s="223"/>
      <c r="G41" s="56">
        <f>G43+G44</f>
        <v>200600</v>
      </c>
      <c r="H41" s="55">
        <f>H43+H44</f>
        <v>0</v>
      </c>
      <c r="I41" s="162"/>
      <c r="J41" s="163"/>
    </row>
    <row r="42" spans="1:21" ht="17.25" customHeight="1" x14ac:dyDescent="0.25">
      <c r="A42" s="164" t="s">
        <v>7</v>
      </c>
      <c r="B42" s="165"/>
      <c r="C42" s="166"/>
      <c r="D42" s="166"/>
      <c r="E42" s="166"/>
      <c r="F42" s="166"/>
      <c r="G42" s="43"/>
      <c r="H42" s="44"/>
      <c r="I42" s="162"/>
      <c r="J42" s="163"/>
    </row>
    <row r="43" spans="1:21" ht="19.5" customHeight="1" x14ac:dyDescent="0.25">
      <c r="A43" s="146" t="s">
        <v>51</v>
      </c>
      <c r="B43" s="147"/>
      <c r="C43" s="219">
        <v>100200</v>
      </c>
      <c r="D43" s="219"/>
      <c r="E43" s="219"/>
      <c r="F43" s="219"/>
      <c r="G43" s="91">
        <v>100200</v>
      </c>
      <c r="H43" s="55">
        <f>C43-G43</f>
        <v>0</v>
      </c>
      <c r="I43" s="149"/>
      <c r="J43" s="150"/>
    </row>
    <row r="44" spans="1:21" ht="33" customHeight="1" thickBot="1" x14ac:dyDescent="0.3">
      <c r="A44" s="151" t="s">
        <v>71</v>
      </c>
      <c r="B44" s="152"/>
      <c r="C44" s="220">
        <v>100400</v>
      </c>
      <c r="D44" s="220"/>
      <c r="E44" s="220"/>
      <c r="F44" s="220"/>
      <c r="G44" s="90">
        <v>100400</v>
      </c>
      <c r="H44" s="61">
        <f>C44-G44</f>
        <v>0</v>
      </c>
      <c r="I44" s="154"/>
      <c r="J44" s="155"/>
    </row>
    <row r="45" spans="1:21" ht="36.75" customHeight="1" x14ac:dyDescent="0.25"/>
    <row r="46" spans="1:21" ht="30.75" customHeight="1" x14ac:dyDescent="0.25">
      <c r="A46" s="126" t="s">
        <v>74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5"/>
    </row>
    <row r="47" spans="1:21" ht="13.5" customHeight="1" x14ac:dyDescent="0.25"/>
    <row r="48" spans="1:21" ht="84" customHeight="1" x14ac:dyDescent="0.25">
      <c r="A48" s="19" t="s">
        <v>52</v>
      </c>
      <c r="C48" s="217" t="s">
        <v>131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1:20" ht="17.25" customHeight="1" x14ac:dyDescent="0.25">
      <c r="A49" s="143"/>
      <c r="B49" s="143"/>
      <c r="C49" s="143"/>
      <c r="D49" s="143"/>
      <c r="E49" s="143"/>
      <c r="F49" s="143"/>
      <c r="G49" s="143"/>
      <c r="H49" s="143"/>
      <c r="I49" s="143"/>
    </row>
    <row r="50" spans="1:20" ht="127.5" customHeight="1" x14ac:dyDescent="0.25">
      <c r="A50" s="144" t="s">
        <v>72</v>
      </c>
      <c r="B50" s="144"/>
      <c r="C50" s="218" t="s">
        <v>132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</row>
    <row r="51" spans="1:20" ht="17.2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20" ht="11.25" customHeight="1" x14ac:dyDescent="0.25"/>
    <row r="53" spans="1:20" ht="15.75" x14ac:dyDescent="0.25">
      <c r="A53" s="126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ht="15.75" thickBot="1" x14ac:dyDescent="0.3"/>
    <row r="55" spans="1:20" ht="183.75" customHeight="1" x14ac:dyDescent="0.25">
      <c r="A55" s="13" t="s">
        <v>21</v>
      </c>
      <c r="B55" s="14" t="s">
        <v>11</v>
      </c>
      <c r="C55" s="139" t="s">
        <v>54</v>
      </c>
      <c r="D55" s="139"/>
      <c r="E55" s="17"/>
      <c r="F55" s="139" t="s">
        <v>55</v>
      </c>
      <c r="G55" s="139"/>
      <c r="H55" s="14" t="s">
        <v>56</v>
      </c>
      <c r="I55" s="140" t="s">
        <v>24</v>
      </c>
      <c r="J55" s="141"/>
      <c r="K55" s="10" t="s">
        <v>10</v>
      </c>
    </row>
    <row r="56" spans="1:20" ht="63.75" customHeight="1" x14ac:dyDescent="0.25">
      <c r="A56" s="15">
        <v>1</v>
      </c>
      <c r="B56" s="12" t="s">
        <v>12</v>
      </c>
      <c r="C56" s="129"/>
      <c r="D56" s="129"/>
      <c r="E56" s="35"/>
      <c r="F56" s="129"/>
      <c r="G56" s="129"/>
      <c r="H56" s="35"/>
      <c r="I56" s="130">
        <f>F56-H56</f>
        <v>0</v>
      </c>
      <c r="J56" s="130"/>
      <c r="K56" s="36"/>
    </row>
    <row r="57" spans="1:20" ht="74.25" customHeight="1" x14ac:dyDescent="0.25">
      <c r="A57" s="15">
        <v>2</v>
      </c>
      <c r="B57" s="12" t="s">
        <v>57</v>
      </c>
      <c r="C57" s="138" t="s">
        <v>133</v>
      </c>
      <c r="D57" s="138"/>
      <c r="E57" s="35"/>
      <c r="F57" s="215">
        <v>1438904.15</v>
      </c>
      <c r="G57" s="215"/>
      <c r="H57" s="103">
        <v>1431709.63</v>
      </c>
      <c r="I57" s="216">
        <f>F57-H57</f>
        <v>7194.5200000000186</v>
      </c>
      <c r="J57" s="216"/>
      <c r="K57" s="36"/>
    </row>
    <row r="58" spans="1:20" ht="90" customHeight="1" x14ac:dyDescent="0.25">
      <c r="A58" s="15">
        <v>3</v>
      </c>
      <c r="B58" s="12" t="s">
        <v>29</v>
      </c>
      <c r="C58" s="129"/>
      <c r="D58" s="129"/>
      <c r="E58" s="35"/>
      <c r="F58" s="129"/>
      <c r="G58" s="129"/>
      <c r="H58" s="35"/>
      <c r="I58" s="130">
        <f t="shared" ref="I58:I61" si="3">F58-H58</f>
        <v>0</v>
      </c>
      <c r="J58" s="130"/>
      <c r="K58" s="36"/>
    </row>
    <row r="59" spans="1:20" ht="81" customHeight="1" x14ac:dyDescent="0.25">
      <c r="A59" s="15">
        <v>4</v>
      </c>
      <c r="B59" s="12" t="s">
        <v>13</v>
      </c>
      <c r="C59" s="129"/>
      <c r="D59" s="129"/>
      <c r="E59" s="35"/>
      <c r="F59" s="136"/>
      <c r="G59" s="136"/>
      <c r="H59" s="40"/>
      <c r="I59" s="130">
        <f t="shared" si="3"/>
        <v>0</v>
      </c>
      <c r="J59" s="130"/>
      <c r="K59" s="36"/>
    </row>
    <row r="60" spans="1:20" ht="33" customHeight="1" x14ac:dyDescent="0.25">
      <c r="A60" s="15">
        <v>5</v>
      </c>
      <c r="B60" s="12" t="s">
        <v>14</v>
      </c>
      <c r="C60" s="129"/>
      <c r="D60" s="129"/>
      <c r="E60" s="35"/>
      <c r="F60" s="129"/>
      <c r="G60" s="129"/>
      <c r="H60" s="35"/>
      <c r="I60" s="130">
        <f t="shared" si="3"/>
        <v>0</v>
      </c>
      <c r="J60" s="130"/>
      <c r="K60" s="36"/>
    </row>
    <row r="61" spans="1:20" ht="20.25" customHeight="1" x14ac:dyDescent="0.25">
      <c r="A61" s="15">
        <v>6</v>
      </c>
      <c r="B61" s="12" t="s">
        <v>15</v>
      </c>
      <c r="C61" s="129"/>
      <c r="D61" s="129"/>
      <c r="E61" s="35"/>
      <c r="F61" s="129"/>
      <c r="G61" s="129"/>
      <c r="H61" s="35"/>
      <c r="I61" s="130">
        <f t="shared" si="3"/>
        <v>0</v>
      </c>
      <c r="J61" s="130"/>
      <c r="K61" s="36"/>
    </row>
    <row r="62" spans="1:20" ht="25.5" customHeight="1" thickBot="1" x14ac:dyDescent="0.3">
      <c r="A62" s="16"/>
      <c r="B62" s="18" t="s">
        <v>16</v>
      </c>
      <c r="C62" s="131"/>
      <c r="D62" s="131"/>
      <c r="E62" s="131"/>
      <c r="F62" s="210">
        <f>SUM(F56:F61)</f>
        <v>1438904.15</v>
      </c>
      <c r="G62" s="211"/>
      <c r="H62" s="81">
        <f>SUM(H56:H61)</f>
        <v>1431709.63</v>
      </c>
      <c r="I62" s="212">
        <f>SUM(I56:J61)</f>
        <v>7194.5200000000186</v>
      </c>
      <c r="J62" s="213"/>
      <c r="K62" s="30"/>
    </row>
    <row r="64" spans="1:20" ht="6.75" customHeight="1" x14ac:dyDescent="0.25">
      <c r="A64" s="126" t="s">
        <v>58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7.25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0.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0.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.75" x14ac:dyDescent="0.25">
      <c r="A68" s="127" t="s">
        <v>59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9.5" customHeight="1" x14ac:dyDescent="0.25">
      <c r="A69" s="122" t="s">
        <v>67</v>
      </c>
      <c r="B69" s="122"/>
      <c r="C69" s="122"/>
      <c r="D69" s="122"/>
      <c r="E69" s="122"/>
      <c r="F69" s="122"/>
      <c r="G69" s="123" t="s">
        <v>134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25.5" customHeight="1" x14ac:dyDescent="0.25">
      <c r="A70" s="127" t="s">
        <v>60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8" t="s">
        <v>135</v>
      </c>
      <c r="M70" s="128"/>
      <c r="N70" s="128"/>
      <c r="O70" s="128"/>
      <c r="P70" s="128"/>
      <c r="Q70" s="128"/>
      <c r="R70" s="128"/>
      <c r="S70" s="128"/>
      <c r="T70" s="128"/>
    </row>
    <row r="71" spans="1:20" ht="15.75" x14ac:dyDescent="0.25">
      <c r="A71" s="1"/>
    </row>
    <row r="72" spans="1:20" ht="15.75" x14ac:dyDescent="0.25">
      <c r="A72" s="1" t="s">
        <v>17</v>
      </c>
    </row>
    <row r="73" spans="1:20" ht="15.75" x14ac:dyDescent="0.25">
      <c r="A73" s="122" t="s">
        <v>61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 t="s">
        <v>128</v>
      </c>
      <c r="R73" s="123"/>
      <c r="S73" s="123"/>
      <c r="T73" s="123"/>
    </row>
    <row r="74" spans="1:20" ht="15.75" x14ac:dyDescent="0.25">
      <c r="A74" s="124" t="s">
        <v>33</v>
      </c>
      <c r="B74" s="124"/>
      <c r="C74" s="124"/>
      <c r="D74" s="123" t="s">
        <v>136</v>
      </c>
      <c r="E74" s="123"/>
      <c r="F74" s="123"/>
      <c r="G74" s="123"/>
      <c r="H74" s="1"/>
      <c r="I74" s="1"/>
      <c r="J74" s="1"/>
      <c r="K74" s="1"/>
      <c r="L74" s="1"/>
      <c r="M74" s="1"/>
      <c r="N74" s="1"/>
      <c r="O74" s="1"/>
    </row>
    <row r="75" spans="1:20" ht="15.75" x14ac:dyDescent="0.25">
      <c r="A75" s="1"/>
    </row>
    <row r="76" spans="1:20" ht="15.75" x14ac:dyDescent="0.25">
      <c r="A76" s="125" t="s">
        <v>18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8" spans="1:20" ht="15.75" customHeight="1" x14ac:dyDescent="0.25">
      <c r="A78" s="118" t="s">
        <v>76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ht="15.75" x14ac:dyDescent="0.25">
      <c r="C79" s="6" t="s">
        <v>26</v>
      </c>
      <c r="D79" s="4" t="s">
        <v>27</v>
      </c>
      <c r="G79" s="117" t="s">
        <v>25</v>
      </c>
      <c r="H79" s="117"/>
      <c r="I79" s="11"/>
      <c r="J79" s="11"/>
    </row>
    <row r="81" spans="1:20" ht="15.75" x14ac:dyDescent="0.25">
      <c r="A81" s="118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ht="15.75" x14ac:dyDescent="0.25">
      <c r="C82" s="6" t="s">
        <v>26</v>
      </c>
      <c r="D82" s="4" t="s">
        <v>27</v>
      </c>
      <c r="G82" s="117" t="s">
        <v>25</v>
      </c>
      <c r="H82" s="117"/>
      <c r="I82" s="11"/>
      <c r="J82" s="11"/>
    </row>
    <row r="84" spans="1:20" ht="15.75" x14ac:dyDescent="0.25">
      <c r="A84" s="2" t="s">
        <v>19</v>
      </c>
    </row>
    <row r="85" spans="1:20" ht="15.75" x14ac:dyDescent="0.25">
      <c r="A85" s="1"/>
      <c r="G85" s="3"/>
    </row>
    <row r="86" spans="1:20" ht="15.75" x14ac:dyDescent="0.25">
      <c r="A86" s="1" t="s">
        <v>20</v>
      </c>
      <c r="B86" s="119" t="s">
        <v>117</v>
      </c>
      <c r="C86" s="119"/>
    </row>
    <row r="88" spans="1:20" ht="15.75" x14ac:dyDescent="0.25">
      <c r="A88" s="120" t="s">
        <v>78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:20" ht="15.75" x14ac:dyDescent="0.25">
      <c r="C89" s="6" t="s">
        <v>26</v>
      </c>
      <c r="D89" s="4" t="s">
        <v>27</v>
      </c>
      <c r="G89" s="121" t="s">
        <v>25</v>
      </c>
      <c r="H89" s="121"/>
      <c r="J89" s="121" t="s">
        <v>28</v>
      </c>
      <c r="K89" s="121"/>
      <c r="L89" s="11"/>
      <c r="M89" s="11"/>
      <c r="N89" s="11"/>
    </row>
    <row r="91" spans="1:20" ht="15.75" x14ac:dyDescent="0.25">
      <c r="A91" s="113" t="s">
        <v>31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5">
      <c r="A92" s="114" t="s">
        <v>66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s="32" customFormat="1" ht="21.75" customHeight="1" x14ac:dyDescent="0.25">
      <c r="A93" s="115" t="s">
        <v>65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101" spans="6:6" x14ac:dyDescent="0.25">
      <c r="F101" t="s">
        <v>26</v>
      </c>
    </row>
  </sheetData>
  <mergeCells count="116">
    <mergeCell ref="P1:T7"/>
    <mergeCell ref="A9:T11"/>
    <mergeCell ref="A13:C13"/>
    <mergeCell ref="D13:G13"/>
    <mergeCell ref="A14:G14"/>
    <mergeCell ref="H14:T14"/>
    <mergeCell ref="P21:S21"/>
    <mergeCell ref="T21:T22"/>
    <mergeCell ref="A25:T26"/>
    <mergeCell ref="A16:C16"/>
    <mergeCell ref="A17:T17"/>
    <mergeCell ref="A18:A22"/>
    <mergeCell ref="B18:B22"/>
    <mergeCell ref="C18:H20"/>
    <mergeCell ref="I18:M20"/>
    <mergeCell ref="N18:N22"/>
    <mergeCell ref="O18:S20"/>
    <mergeCell ref="T18:T20"/>
    <mergeCell ref="C21:C22"/>
    <mergeCell ref="A28:B28"/>
    <mergeCell ref="C28:D28"/>
    <mergeCell ref="G28:H28"/>
    <mergeCell ref="A29:B29"/>
    <mergeCell ref="C29:D29"/>
    <mergeCell ref="G29:H29"/>
    <mergeCell ref="D21:H21"/>
    <mergeCell ref="J21:M21"/>
    <mergeCell ref="O21:O22"/>
    <mergeCell ref="A32:B32"/>
    <mergeCell ref="C32:D32"/>
    <mergeCell ref="G32:H32"/>
    <mergeCell ref="A33:B33"/>
    <mergeCell ref="C33:D33"/>
    <mergeCell ref="G33:H33"/>
    <mergeCell ref="A30:B30"/>
    <mergeCell ref="C30:D30"/>
    <mergeCell ref="G30:H30"/>
    <mergeCell ref="A31:B31"/>
    <mergeCell ref="C31:D31"/>
    <mergeCell ref="G31:H31"/>
    <mergeCell ref="K39:K40"/>
    <mergeCell ref="A41:B41"/>
    <mergeCell ref="C41:F41"/>
    <mergeCell ref="I41:J41"/>
    <mergeCell ref="A42:B42"/>
    <mergeCell ref="C42:F42"/>
    <mergeCell ref="I42:J42"/>
    <mergeCell ref="A34:B34"/>
    <mergeCell ref="C34:D34"/>
    <mergeCell ref="G34:H34"/>
    <mergeCell ref="A36:C36"/>
    <mergeCell ref="A37:T38"/>
    <mergeCell ref="A39:B40"/>
    <mergeCell ref="C39:F40"/>
    <mergeCell ref="G39:G40"/>
    <mergeCell ref="H39:H40"/>
    <mergeCell ref="I39:J39"/>
    <mergeCell ref="A46:T46"/>
    <mergeCell ref="C48:T48"/>
    <mergeCell ref="A49:I49"/>
    <mergeCell ref="A50:B50"/>
    <mergeCell ref="C50:T50"/>
    <mergeCell ref="A51:I51"/>
    <mergeCell ref="A43:B43"/>
    <mergeCell ref="C43:F43"/>
    <mergeCell ref="I43:J43"/>
    <mergeCell ref="A44:B44"/>
    <mergeCell ref="C44:F44"/>
    <mergeCell ref="I44:J44"/>
    <mergeCell ref="C57:D57"/>
    <mergeCell ref="F57:G57"/>
    <mergeCell ref="I57:J57"/>
    <mergeCell ref="C58:D58"/>
    <mergeCell ref="F58:G58"/>
    <mergeCell ref="I58:J58"/>
    <mergeCell ref="A53:T53"/>
    <mergeCell ref="C55:D55"/>
    <mergeCell ref="F55:G55"/>
    <mergeCell ref="I55:J55"/>
    <mergeCell ref="C56:D56"/>
    <mergeCell ref="F56:G56"/>
    <mergeCell ref="I56:J56"/>
    <mergeCell ref="C61:D61"/>
    <mergeCell ref="F61:G61"/>
    <mergeCell ref="I61:J61"/>
    <mergeCell ref="C62:E62"/>
    <mergeCell ref="F62:G62"/>
    <mergeCell ref="I62:J62"/>
    <mergeCell ref="C59:D59"/>
    <mergeCell ref="F59:G59"/>
    <mergeCell ref="I59:J59"/>
    <mergeCell ref="C60:D60"/>
    <mergeCell ref="F60:G60"/>
    <mergeCell ref="I60:J60"/>
    <mergeCell ref="A73:P73"/>
    <mergeCell ref="Q73:T73"/>
    <mergeCell ref="A74:C74"/>
    <mergeCell ref="D74:G74"/>
    <mergeCell ref="A76:T76"/>
    <mergeCell ref="A78:T78"/>
    <mergeCell ref="A64:T67"/>
    <mergeCell ref="A68:T68"/>
    <mergeCell ref="A69:F69"/>
    <mergeCell ref="G69:T69"/>
    <mergeCell ref="A70:K70"/>
    <mergeCell ref="L70:T70"/>
    <mergeCell ref="A91:T91"/>
    <mergeCell ref="A92:T92"/>
    <mergeCell ref="A93:T93"/>
    <mergeCell ref="G79:H79"/>
    <mergeCell ref="A81:T81"/>
    <mergeCell ref="G82:H82"/>
    <mergeCell ref="B86:C86"/>
    <mergeCell ref="A88:T88"/>
    <mergeCell ref="G89:H89"/>
    <mergeCell ref="J89:K89"/>
  </mergeCells>
  <printOptions horizontalCentered="1"/>
  <pageMargins left="0.6692913385826772" right="0.43307086614173229" top="0.70866141732283472" bottom="0.39370078740157483" header="0.19685039370078741" footer="0.19685039370078741"/>
  <pageSetup paperSize="9" scale="5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37C9-31DF-481C-BD05-EFDD76510AF1}">
  <dimension ref="A1:U101"/>
  <sheetViews>
    <sheetView workbookViewId="0">
      <selection activeCell="B87" sqref="B87"/>
    </sheetView>
  </sheetViews>
  <sheetFormatPr defaultRowHeight="15" x14ac:dyDescent="0.25"/>
  <cols>
    <col min="1" max="1" width="10.140625" customWidth="1"/>
    <col min="2" max="2" width="22" customWidth="1"/>
    <col min="3" max="3" width="9.85546875" customWidth="1"/>
    <col min="4" max="4" width="19.85546875" customWidth="1"/>
    <col min="5" max="5" width="12" hidden="1" customWidth="1"/>
    <col min="6" max="6" width="16" customWidth="1"/>
    <col min="7" max="7" width="15.140625" customWidth="1"/>
    <col min="8" max="8" width="13.140625" customWidth="1"/>
    <col min="9" max="9" width="9.85546875" customWidth="1"/>
    <col min="10" max="10" width="11.28515625" customWidth="1"/>
    <col min="11" max="11" width="12.85546875" customWidth="1"/>
    <col min="12" max="12" width="11.28515625" customWidth="1"/>
    <col min="13" max="13" width="9.85546875" customWidth="1"/>
    <col min="14" max="14" width="13.28515625" customWidth="1"/>
    <col min="15" max="15" width="9.5703125" bestFit="1" customWidth="1"/>
    <col min="16" max="16" width="9.85546875" customWidth="1"/>
    <col min="17" max="17" width="10" customWidth="1"/>
    <col min="18" max="18" width="11" customWidth="1"/>
    <col min="19" max="19" width="10.42578125" customWidth="1"/>
    <col min="20" max="20" width="10.140625" customWidth="1"/>
  </cols>
  <sheetData>
    <row r="1" spans="1:20" ht="15" customHeight="1" x14ac:dyDescent="0.25">
      <c r="P1" s="190" t="s">
        <v>34</v>
      </c>
      <c r="Q1" s="190"/>
      <c r="R1" s="190"/>
      <c r="S1" s="190"/>
      <c r="T1" s="190"/>
    </row>
    <row r="2" spans="1:20" x14ac:dyDescent="0.25">
      <c r="P2" s="190"/>
      <c r="Q2" s="190"/>
      <c r="R2" s="190"/>
      <c r="S2" s="190"/>
      <c r="T2" s="190"/>
    </row>
    <row r="3" spans="1:20" x14ac:dyDescent="0.25">
      <c r="P3" s="190"/>
      <c r="Q3" s="190"/>
      <c r="R3" s="190"/>
      <c r="S3" s="190"/>
      <c r="T3" s="190"/>
    </row>
    <row r="4" spans="1:20" x14ac:dyDescent="0.25">
      <c r="P4" s="190"/>
      <c r="Q4" s="190"/>
      <c r="R4" s="190"/>
      <c r="S4" s="190"/>
      <c r="T4" s="190"/>
    </row>
    <row r="5" spans="1:20" x14ac:dyDescent="0.25">
      <c r="P5" s="190"/>
      <c r="Q5" s="190"/>
      <c r="R5" s="190"/>
      <c r="S5" s="190"/>
      <c r="T5" s="190"/>
    </row>
    <row r="6" spans="1:20" x14ac:dyDescent="0.25">
      <c r="P6" s="190"/>
      <c r="Q6" s="190"/>
      <c r="R6" s="190"/>
      <c r="S6" s="190"/>
      <c r="T6" s="190"/>
    </row>
    <row r="7" spans="1:20" x14ac:dyDescent="0.25">
      <c r="P7" s="190"/>
      <c r="Q7" s="190"/>
      <c r="R7" s="190"/>
      <c r="S7" s="190"/>
      <c r="T7" s="190"/>
    </row>
    <row r="8" spans="1:20" ht="15.75" customHeight="1" x14ac:dyDescent="0.25"/>
    <row r="9" spans="1:20" ht="15" customHeight="1" x14ac:dyDescent="0.25">
      <c r="A9" s="191" t="s">
        <v>35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ht="15.75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ht="16.5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18.75" customHeight="1" x14ac:dyDescent="0.25"/>
    <row r="13" spans="1:20" ht="19.5" customHeight="1" x14ac:dyDescent="0.25">
      <c r="A13" s="126" t="s">
        <v>32</v>
      </c>
      <c r="B13" s="126"/>
      <c r="C13" s="126"/>
      <c r="D13" s="192" t="s">
        <v>110</v>
      </c>
      <c r="E13" s="192"/>
      <c r="F13" s="192"/>
      <c r="G13" s="19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9.5" customHeight="1" x14ac:dyDescent="0.25">
      <c r="A14" s="126" t="s">
        <v>36</v>
      </c>
      <c r="B14" s="126"/>
      <c r="C14" s="126"/>
      <c r="D14" s="126"/>
      <c r="E14" s="126"/>
      <c r="F14" s="126"/>
      <c r="G14" s="126"/>
      <c r="H14" s="192" t="s">
        <v>75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ht="13.5" customHeight="1" x14ac:dyDescent="0.25">
      <c r="H15" s="3"/>
    </row>
    <row r="16" spans="1:20" ht="26.25" customHeight="1" x14ac:dyDescent="0.25">
      <c r="A16" s="171" t="s">
        <v>0</v>
      </c>
      <c r="B16" s="171"/>
      <c r="C16" s="171"/>
    </row>
    <row r="17" spans="1:20" ht="99.75" customHeight="1" thickBot="1" x14ac:dyDescent="0.3">
      <c r="A17" s="126" t="s">
        <v>63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 customHeight="1" x14ac:dyDescent="0.25">
      <c r="A18" s="194" t="s">
        <v>21</v>
      </c>
      <c r="B18" s="196" t="s">
        <v>37</v>
      </c>
      <c r="C18" s="198" t="s">
        <v>38</v>
      </c>
      <c r="D18" s="199"/>
      <c r="E18" s="199"/>
      <c r="F18" s="199"/>
      <c r="G18" s="199"/>
      <c r="H18" s="200"/>
      <c r="I18" s="207" t="s">
        <v>39</v>
      </c>
      <c r="J18" s="207"/>
      <c r="K18" s="207"/>
      <c r="L18" s="207"/>
      <c r="M18" s="207"/>
      <c r="N18" s="207" t="s">
        <v>41</v>
      </c>
      <c r="O18" s="207" t="s">
        <v>42</v>
      </c>
      <c r="P18" s="207"/>
      <c r="Q18" s="207"/>
      <c r="R18" s="207"/>
      <c r="S18" s="207"/>
      <c r="T18" s="208" t="s">
        <v>1</v>
      </c>
    </row>
    <row r="19" spans="1:20" ht="22.5" customHeight="1" x14ac:dyDescent="0.25">
      <c r="A19" s="195"/>
      <c r="B19" s="197"/>
      <c r="C19" s="201"/>
      <c r="D19" s="202"/>
      <c r="E19" s="202"/>
      <c r="F19" s="202"/>
      <c r="G19" s="202"/>
      <c r="H19" s="20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3"/>
    </row>
    <row r="20" spans="1:20" ht="18.75" customHeight="1" x14ac:dyDescent="0.25">
      <c r="A20" s="195"/>
      <c r="B20" s="197"/>
      <c r="C20" s="204"/>
      <c r="D20" s="205"/>
      <c r="E20" s="205"/>
      <c r="F20" s="205"/>
      <c r="G20" s="205"/>
      <c r="H20" s="20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3"/>
    </row>
    <row r="21" spans="1:20" x14ac:dyDescent="0.25">
      <c r="A21" s="195"/>
      <c r="B21" s="197"/>
      <c r="C21" s="189" t="s">
        <v>2</v>
      </c>
      <c r="D21" s="188" t="s">
        <v>3</v>
      </c>
      <c r="E21" s="188"/>
      <c r="F21" s="188"/>
      <c r="G21" s="188"/>
      <c r="H21" s="188"/>
      <c r="I21" s="7"/>
      <c r="J21" s="188" t="s">
        <v>3</v>
      </c>
      <c r="K21" s="188"/>
      <c r="L21" s="188"/>
      <c r="M21" s="188"/>
      <c r="N21" s="189"/>
      <c r="O21" s="189" t="s">
        <v>2</v>
      </c>
      <c r="P21" s="189" t="s">
        <v>3</v>
      </c>
      <c r="Q21" s="189"/>
      <c r="R21" s="189"/>
      <c r="S21" s="189"/>
      <c r="T21" s="193"/>
    </row>
    <row r="22" spans="1:20" ht="159" customHeight="1" x14ac:dyDescent="0.25">
      <c r="A22" s="195"/>
      <c r="B22" s="197"/>
      <c r="C22" s="189"/>
      <c r="D22" s="8" t="s">
        <v>4</v>
      </c>
      <c r="E22" s="8" t="s">
        <v>5</v>
      </c>
      <c r="F22" s="8" t="s">
        <v>5</v>
      </c>
      <c r="G22" s="8" t="s">
        <v>68</v>
      </c>
      <c r="H22" s="8" t="s">
        <v>69</v>
      </c>
      <c r="I22" s="8" t="s">
        <v>2</v>
      </c>
      <c r="J22" s="8" t="s">
        <v>4</v>
      </c>
      <c r="K22" s="8" t="s">
        <v>5</v>
      </c>
      <c r="L22" s="8" t="s">
        <v>40</v>
      </c>
      <c r="M22" s="8" t="s">
        <v>69</v>
      </c>
      <c r="N22" s="189"/>
      <c r="O22" s="189"/>
      <c r="P22" s="8" t="s">
        <v>4</v>
      </c>
      <c r="Q22" s="8" t="s">
        <v>5</v>
      </c>
      <c r="R22" s="8" t="s">
        <v>40</v>
      </c>
      <c r="S22" s="8" t="s">
        <v>69</v>
      </c>
      <c r="T22" s="193"/>
    </row>
    <row r="23" spans="1:20" ht="72" customHeight="1" thickBot="1" x14ac:dyDescent="0.3">
      <c r="A23" s="9">
        <v>1</v>
      </c>
      <c r="B23" s="53" t="s">
        <v>137</v>
      </c>
      <c r="C23" s="46">
        <f>D23+F23+G23+H23</f>
        <v>405681.12</v>
      </c>
      <c r="D23" s="62">
        <v>279770</v>
      </c>
      <c r="E23" s="63"/>
      <c r="F23" s="62">
        <v>41970</v>
      </c>
      <c r="G23" s="64">
        <v>41971.12</v>
      </c>
      <c r="H23" s="62">
        <v>41970</v>
      </c>
      <c r="I23" s="87">
        <f>J23+K23+L23+M23</f>
        <v>405681.12</v>
      </c>
      <c r="J23" s="62">
        <v>279770</v>
      </c>
      <c r="K23" s="62">
        <v>41970</v>
      </c>
      <c r="L23" s="64">
        <v>41971.12</v>
      </c>
      <c r="M23" s="62">
        <v>41970</v>
      </c>
      <c r="N23" s="64">
        <v>405681.12</v>
      </c>
      <c r="O23" s="78">
        <f>P23+Q23+R23+S23</f>
        <v>405681.12</v>
      </c>
      <c r="P23" s="104">
        <v>279770</v>
      </c>
      <c r="Q23" s="104">
        <v>41970</v>
      </c>
      <c r="R23" s="79">
        <v>41971.12</v>
      </c>
      <c r="S23" s="104">
        <v>41970</v>
      </c>
      <c r="T23" s="34"/>
    </row>
    <row r="24" spans="1:20" ht="14.25" customHeight="1" x14ac:dyDescent="0.25"/>
    <row r="25" spans="1:20" ht="15.75" customHeight="1" x14ac:dyDescent="0.25">
      <c r="A25" s="126" t="s">
        <v>64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.75" customHeight="1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3.5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65.25" customHeight="1" x14ac:dyDescent="0.25">
      <c r="A28" s="184" t="s">
        <v>43</v>
      </c>
      <c r="B28" s="185"/>
      <c r="C28" s="185" t="s">
        <v>44</v>
      </c>
      <c r="D28" s="185"/>
      <c r="E28" s="20"/>
      <c r="F28" s="20" t="s">
        <v>45</v>
      </c>
      <c r="G28" s="185" t="s">
        <v>46</v>
      </c>
      <c r="H28" s="185"/>
      <c r="I28" s="31" t="s">
        <v>30</v>
      </c>
    </row>
    <row r="29" spans="1:20" ht="15.75" customHeight="1" x14ac:dyDescent="0.25">
      <c r="A29" s="177" t="s">
        <v>6</v>
      </c>
      <c r="B29" s="178"/>
      <c r="C29" s="233">
        <v>405681.12</v>
      </c>
      <c r="D29" s="233"/>
      <c r="E29" s="21"/>
      <c r="F29" s="22">
        <f>F31+F32+F33+F34</f>
        <v>100</v>
      </c>
      <c r="G29" s="187">
        <v>405681.12</v>
      </c>
      <c r="H29" s="187"/>
      <c r="I29" s="29"/>
    </row>
    <row r="30" spans="1:20" ht="15" customHeight="1" x14ac:dyDescent="0.25">
      <c r="A30" s="180" t="s">
        <v>7</v>
      </c>
      <c r="B30" s="181"/>
      <c r="C30" s="182"/>
      <c r="D30" s="182"/>
      <c r="E30" s="23"/>
      <c r="F30" s="28"/>
      <c r="G30" s="183"/>
      <c r="H30" s="183"/>
      <c r="I30" s="28"/>
    </row>
    <row r="31" spans="1:20" ht="30" customHeight="1" x14ac:dyDescent="0.25">
      <c r="A31" s="177" t="s">
        <v>47</v>
      </c>
      <c r="B31" s="178"/>
      <c r="C31" s="179">
        <v>279770</v>
      </c>
      <c r="D31" s="179"/>
      <c r="E31" s="21"/>
      <c r="F31" s="22">
        <f>ROUND((C31/C$29*100),4)</f>
        <v>68.962999999999994</v>
      </c>
      <c r="G31" s="245">
        <v>279770</v>
      </c>
      <c r="H31" s="245"/>
      <c r="I31" s="22">
        <f>C31-G31</f>
        <v>0</v>
      </c>
    </row>
    <row r="32" spans="1:20" ht="45.75" customHeight="1" x14ac:dyDescent="0.25">
      <c r="A32" s="177" t="s">
        <v>8</v>
      </c>
      <c r="B32" s="178"/>
      <c r="C32" s="179">
        <v>41970</v>
      </c>
      <c r="D32" s="179"/>
      <c r="E32" s="21"/>
      <c r="F32" s="22">
        <f t="shared" ref="F32:F34" si="0">ROUND((C32/C$29*100),4)</f>
        <v>10.345599999999999</v>
      </c>
      <c r="G32" s="245">
        <v>41970</v>
      </c>
      <c r="H32" s="245"/>
      <c r="I32" s="22">
        <f t="shared" ref="I32:I34" si="1">C32-G32</f>
        <v>0</v>
      </c>
    </row>
    <row r="33" spans="1:21" ht="46.5" customHeight="1" x14ac:dyDescent="0.25">
      <c r="A33" s="177" t="s">
        <v>48</v>
      </c>
      <c r="B33" s="178"/>
      <c r="C33" s="232">
        <v>41971.12</v>
      </c>
      <c r="D33" s="232"/>
      <c r="E33" s="21"/>
      <c r="F33" s="22">
        <f t="shared" si="0"/>
        <v>10.345800000000001</v>
      </c>
      <c r="G33" s="170">
        <v>41971.12</v>
      </c>
      <c r="H33" s="170"/>
      <c r="I33" s="22">
        <f t="shared" si="1"/>
        <v>0</v>
      </c>
    </row>
    <row r="34" spans="1:21" ht="105.75" customHeight="1" thickBot="1" x14ac:dyDescent="0.3">
      <c r="A34" s="167" t="s">
        <v>70</v>
      </c>
      <c r="B34" s="168"/>
      <c r="C34" s="169">
        <v>41970</v>
      </c>
      <c r="D34" s="169"/>
      <c r="E34" s="24"/>
      <c r="F34" s="22">
        <f t="shared" si="0"/>
        <v>10.345599999999999</v>
      </c>
      <c r="G34" s="245">
        <v>41970</v>
      </c>
      <c r="H34" s="245"/>
      <c r="I34" s="22">
        <f t="shared" si="1"/>
        <v>0</v>
      </c>
    </row>
    <row r="35" spans="1:21" ht="12.75" customHeight="1" x14ac:dyDescent="0.25"/>
    <row r="36" spans="1:21" ht="15.75" customHeight="1" x14ac:dyDescent="0.25">
      <c r="A36" s="171" t="s">
        <v>22</v>
      </c>
      <c r="B36" s="171"/>
      <c r="C36" s="171"/>
    </row>
    <row r="37" spans="1:21" ht="12.75" customHeight="1" x14ac:dyDescent="0.25">
      <c r="A37" s="126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1" ht="20.25" customHeight="1" thickBot="1" x14ac:dyDescent="0.3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1" ht="128.25" customHeight="1" x14ac:dyDescent="0.25">
      <c r="A39" s="172" t="s">
        <v>9</v>
      </c>
      <c r="B39" s="139"/>
      <c r="C39" s="139" t="s">
        <v>49</v>
      </c>
      <c r="D39" s="139"/>
      <c r="E39" s="139"/>
      <c r="F39" s="139"/>
      <c r="G39" s="139" t="s">
        <v>23</v>
      </c>
      <c r="H39" s="140" t="s">
        <v>24</v>
      </c>
      <c r="I39" s="139" t="s">
        <v>10</v>
      </c>
      <c r="J39" s="176"/>
      <c r="K39" s="156"/>
    </row>
    <row r="40" spans="1:21" ht="15.75" hidden="1" customHeight="1" x14ac:dyDescent="0.25">
      <c r="A40" s="173"/>
      <c r="B40" s="174"/>
      <c r="C40" s="174"/>
      <c r="D40" s="174"/>
      <c r="E40" s="174"/>
      <c r="F40" s="174"/>
      <c r="G40" s="174"/>
      <c r="H40" s="175"/>
      <c r="I40" s="25"/>
      <c r="J40" s="26"/>
      <c r="K40" s="156"/>
    </row>
    <row r="41" spans="1:21" ht="29.25" customHeight="1" x14ac:dyDescent="0.25">
      <c r="A41" s="157" t="s">
        <v>50</v>
      </c>
      <c r="B41" s="158"/>
      <c r="C41" s="221">
        <f>C43+C44</f>
        <v>55948</v>
      </c>
      <c r="D41" s="222"/>
      <c r="E41" s="222"/>
      <c r="F41" s="223"/>
      <c r="G41" s="56">
        <f>G43+G44</f>
        <v>55948</v>
      </c>
      <c r="H41" s="55">
        <f>H43+H44</f>
        <v>0</v>
      </c>
      <c r="I41" s="162"/>
      <c r="J41" s="163"/>
    </row>
    <row r="42" spans="1:21" ht="17.25" customHeight="1" x14ac:dyDescent="0.25">
      <c r="A42" s="164" t="s">
        <v>7</v>
      </c>
      <c r="B42" s="165"/>
      <c r="C42" s="166"/>
      <c r="D42" s="166"/>
      <c r="E42" s="166"/>
      <c r="F42" s="166"/>
      <c r="G42" s="43"/>
      <c r="H42" s="44"/>
      <c r="I42" s="162"/>
      <c r="J42" s="163"/>
    </row>
    <row r="43" spans="1:21" ht="19.5" customHeight="1" x14ac:dyDescent="0.25">
      <c r="A43" s="146" t="s">
        <v>51</v>
      </c>
      <c r="B43" s="147"/>
      <c r="C43" s="219">
        <v>27971</v>
      </c>
      <c r="D43" s="219"/>
      <c r="E43" s="219"/>
      <c r="F43" s="219"/>
      <c r="G43" s="91">
        <v>27971</v>
      </c>
      <c r="H43" s="55">
        <f>C43-G43</f>
        <v>0</v>
      </c>
      <c r="I43" s="149"/>
      <c r="J43" s="150"/>
    </row>
    <row r="44" spans="1:21" ht="33" customHeight="1" thickBot="1" x14ac:dyDescent="0.3">
      <c r="A44" s="151" t="s">
        <v>71</v>
      </c>
      <c r="B44" s="152"/>
      <c r="C44" s="220">
        <v>27977</v>
      </c>
      <c r="D44" s="220"/>
      <c r="E44" s="220"/>
      <c r="F44" s="220"/>
      <c r="G44" s="90">
        <v>27977</v>
      </c>
      <c r="H44" s="61">
        <f>C44-G44</f>
        <v>0</v>
      </c>
      <c r="I44" s="154"/>
      <c r="J44" s="155"/>
    </row>
    <row r="45" spans="1:21" ht="36.75" customHeight="1" x14ac:dyDescent="0.25"/>
    <row r="46" spans="1:21" ht="30.75" customHeight="1" x14ac:dyDescent="0.25">
      <c r="A46" s="126" t="s">
        <v>74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5"/>
    </row>
    <row r="47" spans="1:21" ht="13.5" customHeight="1" x14ac:dyDescent="0.25"/>
    <row r="48" spans="1:21" ht="49.5" customHeight="1" x14ac:dyDescent="0.25">
      <c r="A48" s="19" t="s">
        <v>52</v>
      </c>
      <c r="C48" s="217" t="s">
        <v>138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1:20" ht="17.25" customHeight="1" x14ac:dyDescent="0.25">
      <c r="A49" s="143"/>
      <c r="B49" s="143"/>
      <c r="C49" s="143"/>
      <c r="D49" s="143"/>
      <c r="E49" s="143"/>
      <c r="F49" s="143"/>
      <c r="G49" s="143"/>
      <c r="H49" s="143"/>
      <c r="I49" s="143"/>
    </row>
    <row r="50" spans="1:20" ht="60.75" customHeight="1" x14ac:dyDescent="0.25">
      <c r="A50" s="144" t="s">
        <v>72</v>
      </c>
      <c r="B50" s="144"/>
      <c r="C50" s="218" t="s">
        <v>139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</row>
    <row r="51" spans="1:20" ht="17.2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20" ht="11.25" customHeight="1" x14ac:dyDescent="0.25"/>
    <row r="53" spans="1:20" ht="15.75" x14ac:dyDescent="0.25">
      <c r="A53" s="126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ht="15.75" thickBot="1" x14ac:dyDescent="0.3"/>
    <row r="55" spans="1:20" ht="183.75" customHeight="1" x14ac:dyDescent="0.25">
      <c r="A55" s="13" t="s">
        <v>21</v>
      </c>
      <c r="B55" s="14" t="s">
        <v>11</v>
      </c>
      <c r="C55" s="139" t="s">
        <v>54</v>
      </c>
      <c r="D55" s="139"/>
      <c r="E55" s="17"/>
      <c r="F55" s="139" t="s">
        <v>55</v>
      </c>
      <c r="G55" s="139"/>
      <c r="H55" s="14" t="s">
        <v>56</v>
      </c>
      <c r="I55" s="140" t="s">
        <v>24</v>
      </c>
      <c r="J55" s="141"/>
      <c r="K55" s="10" t="s">
        <v>10</v>
      </c>
    </row>
    <row r="56" spans="1:20" ht="63.75" customHeight="1" x14ac:dyDescent="0.25">
      <c r="A56" s="15">
        <v>1</v>
      </c>
      <c r="B56" s="12" t="s">
        <v>12</v>
      </c>
      <c r="C56" s="129"/>
      <c r="D56" s="129"/>
      <c r="E56" s="35"/>
      <c r="F56" s="129"/>
      <c r="G56" s="129"/>
      <c r="H56" s="35"/>
      <c r="I56" s="130">
        <f>F56-H56</f>
        <v>0</v>
      </c>
      <c r="J56" s="130"/>
      <c r="K56" s="36"/>
    </row>
    <row r="57" spans="1:20" ht="409.5" customHeight="1" x14ac:dyDescent="0.25">
      <c r="A57" s="15">
        <v>2</v>
      </c>
      <c r="B57" s="12" t="s">
        <v>57</v>
      </c>
      <c r="C57" s="225" t="s">
        <v>140</v>
      </c>
      <c r="D57" s="225"/>
      <c r="E57" s="35"/>
      <c r="F57" s="215">
        <v>405681.12</v>
      </c>
      <c r="G57" s="215"/>
      <c r="H57" s="105">
        <v>405681.12</v>
      </c>
      <c r="I57" s="216">
        <f>F57-H57</f>
        <v>0</v>
      </c>
      <c r="J57" s="216"/>
      <c r="K57" s="36"/>
    </row>
    <row r="58" spans="1:20" ht="90" customHeight="1" x14ac:dyDescent="0.25">
      <c r="A58" s="15">
        <v>3</v>
      </c>
      <c r="B58" s="12" t="s">
        <v>29</v>
      </c>
      <c r="C58" s="129"/>
      <c r="D58" s="129"/>
      <c r="E58" s="35"/>
      <c r="F58" s="129"/>
      <c r="G58" s="129"/>
      <c r="H58" s="35"/>
      <c r="I58" s="130">
        <f t="shared" ref="I58:I61" si="2">F58-H58</f>
        <v>0</v>
      </c>
      <c r="J58" s="130"/>
      <c r="K58" s="36"/>
    </row>
    <row r="59" spans="1:20" ht="105.75" customHeight="1" x14ac:dyDescent="0.25">
      <c r="A59" s="15">
        <v>4</v>
      </c>
      <c r="B59" s="12" t="s">
        <v>13</v>
      </c>
      <c r="C59" s="129"/>
      <c r="D59" s="129"/>
      <c r="E59" s="35"/>
      <c r="F59" s="136"/>
      <c r="G59" s="136"/>
      <c r="H59" s="40"/>
      <c r="I59" s="137">
        <f t="shared" si="2"/>
        <v>0</v>
      </c>
      <c r="J59" s="137"/>
      <c r="K59" s="36"/>
    </row>
    <row r="60" spans="1:20" ht="33" customHeight="1" x14ac:dyDescent="0.25">
      <c r="A60" s="15">
        <v>5</v>
      </c>
      <c r="B60" s="12" t="s">
        <v>14</v>
      </c>
      <c r="C60" s="129"/>
      <c r="D60" s="129"/>
      <c r="E60" s="35"/>
      <c r="F60" s="129"/>
      <c r="G60" s="129"/>
      <c r="H60" s="35"/>
      <c r="I60" s="130">
        <f t="shared" si="2"/>
        <v>0</v>
      </c>
      <c r="J60" s="130"/>
      <c r="K60" s="36"/>
    </row>
    <row r="61" spans="1:20" ht="20.25" customHeight="1" x14ac:dyDescent="0.25">
      <c r="A61" s="15">
        <v>6</v>
      </c>
      <c r="B61" s="12" t="s">
        <v>15</v>
      </c>
      <c r="C61" s="129"/>
      <c r="D61" s="129"/>
      <c r="E61" s="35"/>
      <c r="F61" s="129"/>
      <c r="G61" s="129"/>
      <c r="H61" s="35"/>
      <c r="I61" s="130">
        <f t="shared" si="2"/>
        <v>0</v>
      </c>
      <c r="J61" s="130"/>
      <c r="K61" s="36"/>
    </row>
    <row r="62" spans="1:20" ht="25.5" customHeight="1" thickBot="1" x14ac:dyDescent="0.3">
      <c r="A62" s="16"/>
      <c r="B62" s="18" t="s">
        <v>16</v>
      </c>
      <c r="C62" s="131"/>
      <c r="D62" s="131"/>
      <c r="E62" s="131"/>
      <c r="F62" s="210">
        <f>SUM(F56:F61)</f>
        <v>405681.12</v>
      </c>
      <c r="G62" s="211"/>
      <c r="H62" s="106">
        <f>SUM(H56:H61)</f>
        <v>405681.12</v>
      </c>
      <c r="I62" s="212">
        <f>SUM(I56:J61)</f>
        <v>0</v>
      </c>
      <c r="J62" s="213"/>
      <c r="K62" s="30"/>
    </row>
    <row r="64" spans="1:20" ht="6.75" customHeight="1" x14ac:dyDescent="0.25">
      <c r="A64" s="126" t="s">
        <v>58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7.25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0.5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0.5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.75" x14ac:dyDescent="0.25">
      <c r="A68" s="127" t="s">
        <v>59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9.5" customHeight="1" x14ac:dyDescent="0.25">
      <c r="A69" s="122" t="s">
        <v>67</v>
      </c>
      <c r="B69" s="122"/>
      <c r="C69" s="122"/>
      <c r="D69" s="122"/>
      <c r="E69" s="122"/>
      <c r="F69" s="122"/>
      <c r="G69" s="244" t="s">
        <v>141</v>
      </c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</row>
    <row r="70" spans="1:20" ht="25.5" customHeight="1" x14ac:dyDescent="0.25">
      <c r="A70" s="127" t="s">
        <v>60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8" t="s">
        <v>142</v>
      </c>
      <c r="M70" s="128"/>
      <c r="N70" s="128"/>
      <c r="O70" s="128"/>
      <c r="P70" s="128"/>
      <c r="Q70" s="128"/>
      <c r="R70" s="128"/>
      <c r="S70" s="128"/>
      <c r="T70" s="128"/>
    </row>
    <row r="71" spans="1:20" ht="15.75" x14ac:dyDescent="0.25">
      <c r="A71" s="1"/>
    </row>
    <row r="72" spans="1:20" ht="15.75" x14ac:dyDescent="0.25">
      <c r="A72" s="1" t="s">
        <v>17</v>
      </c>
    </row>
    <row r="73" spans="1:20" ht="15.75" x14ac:dyDescent="0.25">
      <c r="A73" s="122" t="s">
        <v>61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 t="s">
        <v>143</v>
      </c>
      <c r="R73" s="123"/>
      <c r="S73" s="123"/>
      <c r="T73" s="123"/>
    </row>
    <row r="74" spans="1:20" ht="15.75" x14ac:dyDescent="0.25">
      <c r="A74" s="124" t="s">
        <v>33</v>
      </c>
      <c r="B74" s="124"/>
      <c r="C74" s="124"/>
      <c r="D74" s="123" t="s">
        <v>144</v>
      </c>
      <c r="E74" s="123"/>
      <c r="F74" s="123"/>
      <c r="G74" s="123"/>
      <c r="H74" s="1"/>
      <c r="I74" s="1"/>
      <c r="J74" s="1"/>
      <c r="K74" s="1"/>
      <c r="L74" s="1"/>
      <c r="M74" s="1"/>
      <c r="N74" s="1"/>
      <c r="O74" s="1"/>
    </row>
    <row r="75" spans="1:20" ht="15.75" x14ac:dyDescent="0.25">
      <c r="A75" s="1"/>
    </row>
    <row r="76" spans="1:20" ht="15.75" x14ac:dyDescent="0.25">
      <c r="A76" s="125" t="s">
        <v>18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8" spans="1:20" ht="15.75" customHeight="1" x14ac:dyDescent="0.25">
      <c r="A78" s="118" t="s">
        <v>76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ht="15.75" x14ac:dyDescent="0.25">
      <c r="C79" s="6" t="s">
        <v>26</v>
      </c>
      <c r="D79" s="4" t="s">
        <v>27</v>
      </c>
      <c r="G79" s="117" t="s">
        <v>25</v>
      </c>
      <c r="H79" s="117"/>
      <c r="I79" s="11"/>
      <c r="J79" s="11"/>
    </row>
    <row r="81" spans="1:20" ht="15.75" x14ac:dyDescent="0.25">
      <c r="A81" s="118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ht="15.75" x14ac:dyDescent="0.25">
      <c r="C82" s="6" t="s">
        <v>26</v>
      </c>
      <c r="D82" s="4" t="s">
        <v>27</v>
      </c>
      <c r="G82" s="117" t="s">
        <v>25</v>
      </c>
      <c r="H82" s="117"/>
      <c r="I82" s="11"/>
      <c r="J82" s="11"/>
    </row>
    <row r="84" spans="1:20" ht="15.75" x14ac:dyDescent="0.25">
      <c r="A84" s="2" t="s">
        <v>19</v>
      </c>
    </row>
    <row r="85" spans="1:20" ht="15.75" x14ac:dyDescent="0.25">
      <c r="A85" s="1"/>
      <c r="G85" s="3"/>
    </row>
    <row r="86" spans="1:20" ht="15.75" x14ac:dyDescent="0.25">
      <c r="A86" s="1" t="s">
        <v>20</v>
      </c>
      <c r="B86" s="119" t="s">
        <v>117</v>
      </c>
      <c r="C86" s="119"/>
    </row>
    <row r="88" spans="1:20" ht="15.75" x14ac:dyDescent="0.25">
      <c r="A88" s="120" t="s">
        <v>78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</row>
    <row r="89" spans="1:20" ht="15.75" x14ac:dyDescent="0.25">
      <c r="C89" s="6" t="s">
        <v>26</v>
      </c>
      <c r="D89" s="4" t="s">
        <v>27</v>
      </c>
      <c r="G89" s="121" t="s">
        <v>25</v>
      </c>
      <c r="H89" s="121"/>
      <c r="J89" s="121" t="s">
        <v>28</v>
      </c>
      <c r="K89" s="121"/>
      <c r="L89" s="11"/>
      <c r="M89" s="11"/>
      <c r="N89" s="11"/>
    </row>
    <row r="91" spans="1:20" ht="15.75" x14ac:dyDescent="0.25">
      <c r="A91" s="113" t="s">
        <v>31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5">
      <c r="A92" s="114" t="s">
        <v>66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s="32" customFormat="1" ht="21.75" customHeight="1" x14ac:dyDescent="0.25">
      <c r="A93" s="115" t="s">
        <v>65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101" spans="6:6" x14ac:dyDescent="0.25">
      <c r="F101" t="s">
        <v>26</v>
      </c>
    </row>
  </sheetData>
  <mergeCells count="116">
    <mergeCell ref="P1:T7"/>
    <mergeCell ref="A9:T11"/>
    <mergeCell ref="A13:C13"/>
    <mergeCell ref="D13:G13"/>
    <mergeCell ref="A14:G14"/>
    <mergeCell ref="H14:T14"/>
    <mergeCell ref="P21:S21"/>
    <mergeCell ref="T21:T22"/>
    <mergeCell ref="A25:T26"/>
    <mergeCell ref="A16:C16"/>
    <mergeCell ref="A17:T17"/>
    <mergeCell ref="A18:A22"/>
    <mergeCell ref="B18:B22"/>
    <mergeCell ref="C18:H20"/>
    <mergeCell ref="I18:M20"/>
    <mergeCell ref="N18:N22"/>
    <mergeCell ref="O18:S20"/>
    <mergeCell ref="T18:T20"/>
    <mergeCell ref="C21:C22"/>
    <mergeCell ref="A28:B28"/>
    <mergeCell ref="C28:D28"/>
    <mergeCell ref="G28:H28"/>
    <mergeCell ref="A29:B29"/>
    <mergeCell ref="C29:D29"/>
    <mergeCell ref="G29:H29"/>
    <mergeCell ref="D21:H21"/>
    <mergeCell ref="J21:M21"/>
    <mergeCell ref="O21:O22"/>
    <mergeCell ref="A32:B32"/>
    <mergeCell ref="C32:D32"/>
    <mergeCell ref="G32:H32"/>
    <mergeCell ref="A33:B33"/>
    <mergeCell ref="C33:D33"/>
    <mergeCell ref="G33:H33"/>
    <mergeCell ref="A30:B30"/>
    <mergeCell ref="C30:D30"/>
    <mergeCell ref="G30:H30"/>
    <mergeCell ref="A31:B31"/>
    <mergeCell ref="C31:D31"/>
    <mergeCell ref="G31:H31"/>
    <mergeCell ref="K39:K40"/>
    <mergeCell ref="A41:B41"/>
    <mergeCell ref="C41:F41"/>
    <mergeCell ref="I41:J41"/>
    <mergeCell ref="A42:B42"/>
    <mergeCell ref="C42:F42"/>
    <mergeCell ref="I42:J42"/>
    <mergeCell ref="A34:B34"/>
    <mergeCell ref="C34:D34"/>
    <mergeCell ref="G34:H34"/>
    <mergeCell ref="A36:C36"/>
    <mergeCell ref="A37:T38"/>
    <mergeCell ref="A39:B40"/>
    <mergeCell ref="C39:F40"/>
    <mergeCell ref="G39:G40"/>
    <mergeCell ref="H39:H40"/>
    <mergeCell ref="I39:J39"/>
    <mergeCell ref="A46:T46"/>
    <mergeCell ref="C48:T48"/>
    <mergeCell ref="A49:I49"/>
    <mergeCell ref="A50:B50"/>
    <mergeCell ref="C50:T50"/>
    <mergeCell ref="A51:I51"/>
    <mergeCell ref="A43:B43"/>
    <mergeCell ref="C43:F43"/>
    <mergeCell ref="I43:J43"/>
    <mergeCell ref="A44:B44"/>
    <mergeCell ref="C44:F44"/>
    <mergeCell ref="I44:J44"/>
    <mergeCell ref="C57:D57"/>
    <mergeCell ref="F57:G57"/>
    <mergeCell ref="I57:J57"/>
    <mergeCell ref="C58:D58"/>
    <mergeCell ref="F58:G58"/>
    <mergeCell ref="I58:J58"/>
    <mergeCell ref="A53:T53"/>
    <mergeCell ref="C55:D55"/>
    <mergeCell ref="F55:G55"/>
    <mergeCell ref="I55:J55"/>
    <mergeCell ref="C56:D56"/>
    <mergeCell ref="F56:G56"/>
    <mergeCell ref="I56:J56"/>
    <mergeCell ref="C61:D61"/>
    <mergeCell ref="F61:G61"/>
    <mergeCell ref="I61:J61"/>
    <mergeCell ref="C62:E62"/>
    <mergeCell ref="F62:G62"/>
    <mergeCell ref="I62:J62"/>
    <mergeCell ref="C59:D59"/>
    <mergeCell ref="F59:G59"/>
    <mergeCell ref="I59:J59"/>
    <mergeCell ref="C60:D60"/>
    <mergeCell ref="F60:G60"/>
    <mergeCell ref="I60:J60"/>
    <mergeCell ref="A73:P73"/>
    <mergeCell ref="Q73:T73"/>
    <mergeCell ref="A74:C74"/>
    <mergeCell ref="D74:G74"/>
    <mergeCell ref="A76:T76"/>
    <mergeCell ref="A78:T78"/>
    <mergeCell ref="A64:T67"/>
    <mergeCell ref="A68:T68"/>
    <mergeCell ref="A69:F69"/>
    <mergeCell ref="G69:T69"/>
    <mergeCell ref="A70:K70"/>
    <mergeCell ref="L70:T70"/>
    <mergeCell ref="A91:T91"/>
    <mergeCell ref="A92:T92"/>
    <mergeCell ref="A93:T93"/>
    <mergeCell ref="G79:H79"/>
    <mergeCell ref="A81:T81"/>
    <mergeCell ref="G82:H82"/>
    <mergeCell ref="B86:C86"/>
    <mergeCell ref="A88:T88"/>
    <mergeCell ref="G89:H89"/>
    <mergeCell ref="J89:K89"/>
  </mergeCells>
  <printOptions horizontalCentered="1"/>
  <pageMargins left="0.6692913385826772" right="0.43307086614173229" top="0.70866141732283472" bottom="0.39370078740157483" header="0.19685039370078741" footer="0.19685039370078741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памятник (д.Пазял)</vt:lpstr>
      <vt:lpstr>Парк Победы (д.Ныша)</vt:lpstr>
      <vt:lpstr>беседка (д.Чежебаш)</vt:lpstr>
      <vt:lpstr>изгородь (д.Сосмак)</vt:lpstr>
      <vt:lpstr>памятник (с.М.Воложикья)</vt:lpstr>
      <vt:lpstr>замена кресел (д.В.Юри)</vt:lpstr>
      <vt:lpstr>беговая дорожка (д.М.Сюга)</vt:lpstr>
      <vt:lpstr>беговая дорожка (с.Горняк)</vt:lpstr>
      <vt:lpstr>ремонт полов (д.Н.Бия)</vt:lpstr>
      <vt:lpstr>детская спортплощадка (с.Б.Уча)</vt:lpstr>
      <vt:lpstr>зона отдыха (д.Бальзяшур)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fefilova</dc:creator>
  <cp:lastModifiedBy>zeon_msoff_2022_541_2@outlook.com</cp:lastModifiedBy>
  <cp:lastPrinted>2024-01-29T09:31:43Z</cp:lastPrinted>
  <dcterms:created xsi:type="dcterms:W3CDTF">2021-05-25T07:19:10Z</dcterms:created>
  <dcterms:modified xsi:type="dcterms:W3CDTF">2024-01-29T09:32:44Z</dcterms:modified>
</cp:coreProperties>
</file>